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810425\Desktop\HISTORICO PRESENTES A EXAMEN\Historico de Presentes a Examen\"/>
    </mc:Choice>
  </mc:AlternateContent>
  <bookViews>
    <workbookView xWindow="-1395" yWindow="6810" windowWidth="18555" windowHeight="12270"/>
  </bookViews>
  <sheets>
    <sheet name="Concentrado_08A" sheetId="1" r:id="rId1"/>
  </sheets>
  <calcPr calcId="152511"/>
</workbook>
</file>

<file path=xl/calcChain.xml><?xml version="1.0" encoding="utf-8"?>
<calcChain xmlns="http://schemas.openxmlformats.org/spreadsheetml/2006/main">
  <c r="L23" i="1" l="1"/>
  <c r="K23" i="1"/>
  <c r="N22" i="1"/>
  <c r="M22" i="1"/>
  <c r="E29" i="1"/>
  <c r="M23" i="1"/>
  <c r="E21" i="1"/>
  <c r="D21" i="1"/>
  <c r="F21" i="1" s="1"/>
  <c r="J37" i="1" s="1"/>
  <c r="K31" i="1"/>
  <c r="L31" i="1"/>
  <c r="M31" i="1"/>
  <c r="H37" i="1"/>
  <c r="N31" i="1"/>
  <c r="N29" i="1"/>
  <c r="M29" i="1"/>
  <c r="D29" i="1"/>
  <c r="G29" i="1"/>
  <c r="F29" i="1"/>
  <c r="F9" i="1"/>
  <c r="F11" i="1"/>
  <c r="F13" i="1"/>
  <c r="F15" i="1"/>
  <c r="F17" i="1"/>
  <c r="F19" i="1"/>
  <c r="M9" i="1"/>
  <c r="M11" i="1"/>
  <c r="M13" i="1"/>
  <c r="M15" i="1"/>
  <c r="M17" i="1"/>
  <c r="M19" i="1"/>
  <c r="M21" i="1"/>
  <c r="F28" i="1"/>
  <c r="M28" i="1"/>
  <c r="J39" i="1"/>
  <c r="H39" i="1"/>
  <c r="G39" i="1"/>
  <c r="L39" i="1"/>
  <c r="G28" i="1"/>
  <c r="N23" i="1"/>
  <c r="N21" i="1"/>
  <c r="N19" i="1"/>
  <c r="N17" i="1"/>
  <c r="N15" i="1"/>
  <c r="N13" i="1"/>
  <c r="N11" i="1"/>
  <c r="N28" i="1"/>
  <c r="N9" i="1"/>
  <c r="G21" i="1"/>
  <c r="G19" i="1"/>
  <c r="G17" i="1"/>
  <c r="G15" i="1"/>
  <c r="G13" i="1"/>
  <c r="G11" i="1"/>
  <c r="G9" i="1"/>
  <c r="H41" i="1" l="1"/>
  <c r="L41" i="1" s="1"/>
  <c r="G37" i="1"/>
  <c r="G41" i="1" s="1"/>
  <c r="J41" i="1" l="1"/>
  <c r="L37" i="1"/>
</calcChain>
</file>

<file path=xl/sharedStrings.xml><?xml version="1.0" encoding="utf-8"?>
<sst xmlns="http://schemas.openxmlformats.org/spreadsheetml/2006/main" count="58" uniqueCount="37">
  <si>
    <t>U N I V E R S I D A D   D E   G U A D A L A J A R A</t>
  </si>
  <si>
    <t>COORDINACION DE CONTROL ESCOLAR</t>
  </si>
  <si>
    <t>CENTROS UNIVERSITARIOS</t>
  </si>
  <si>
    <t>ZONA METROPOLITANA</t>
  </si>
  <si>
    <t>REGIONALES</t>
  </si>
  <si>
    <t>CENTRO UNIVERSITARIO</t>
  </si>
  <si>
    <t>CITADOS</t>
  </si>
  <si>
    <t>PRESENTES</t>
  </si>
  <si>
    <t>AUSENTES</t>
  </si>
  <si>
    <t>% ASISTENCIA</t>
  </si>
  <si>
    <t>C U C E I</t>
  </si>
  <si>
    <t>C U C S H</t>
  </si>
  <si>
    <t>COSTA SUR</t>
  </si>
  <si>
    <t>C U C S</t>
  </si>
  <si>
    <t>COSTA</t>
  </si>
  <si>
    <t>C U C E A</t>
  </si>
  <si>
    <t>CIENEGA</t>
  </si>
  <si>
    <t>C U C B A</t>
  </si>
  <si>
    <t>SUR</t>
  </si>
  <si>
    <t>C U A A D</t>
  </si>
  <si>
    <t>NORTE</t>
  </si>
  <si>
    <t>SUBTOTAL               ZMG</t>
  </si>
  <si>
    <t>VALLES</t>
  </si>
  <si>
    <t>LAGOS</t>
  </si>
  <si>
    <t>PIENSE II</t>
  </si>
  <si>
    <t>SUBTOTAL REGIONALES</t>
  </si>
  <si>
    <t>APLICACIÓN ESPECIAL</t>
  </si>
  <si>
    <t>SEDE</t>
  </si>
  <si>
    <t>LA PAZ</t>
  </si>
  <si>
    <t>SUBTOTAL</t>
  </si>
  <si>
    <t>TOTAL DE LA APLICACIÓN</t>
  </si>
  <si>
    <t>PRUEBA</t>
  </si>
  <si>
    <t>P A A</t>
  </si>
  <si>
    <t>10 DE NOVIEMBRE 2007</t>
  </si>
  <si>
    <t>CCE</t>
  </si>
  <si>
    <t>CUALTOS</t>
  </si>
  <si>
    <t>INFORME DE APLICACIÓN DE EXAMEN DE ADMISION PARA EL CICLO 2008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</si>
</sst>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%"/>
    <numFmt numFmtId="165" formatCode="0.00000000000000%"/>
  </numFmts>
  <fonts count="15" x14ac:knownFonts="1">
    <font>
      <sz val="10"/>
      <name val="Arial"/>
    </font>
    <font>
      <b/>
      <sz val="16"/>
      <name val="Book Antiqua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12"/>
      <name val="Arial"/>
      <family val="2"/>
    </font>
    <font>
      <sz val="8"/>
      <name val="Arial"/>
    </font>
    <font>
      <sz val="11"/>
      <name val="Arial"/>
      <family val="2"/>
    </font>
    <font>
      <b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vertical="center"/>
    </xf>
    <xf numFmtId="10" fontId="2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0" fontId="2" fillId="0" borderId="0" xfId="0" applyNumberFormat="1" applyFont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10" fillId="0" borderId="0" xfId="0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distributed"/>
    </xf>
    <xf numFmtId="0" fontId="7" fillId="0" borderId="15" xfId="0" applyFont="1" applyFill="1" applyBorder="1" applyAlignment="1">
      <alignment horizontal="center" vertical="distributed"/>
    </xf>
    <xf numFmtId="10" fontId="3" fillId="0" borderId="0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10" fontId="9" fillId="0" borderId="19" xfId="0" applyNumberFormat="1" applyFont="1" applyBorder="1" applyAlignment="1">
      <alignment horizontal="center" vertical="center" wrapText="1"/>
    </xf>
    <xf numFmtId="165" fontId="0" fillId="0" borderId="12" xfId="0" applyNumberFormat="1" applyBorder="1"/>
    <xf numFmtId="164" fontId="0" fillId="0" borderId="0" xfId="0" applyNumberFormat="1" applyBorder="1"/>
    <xf numFmtId="3" fontId="9" fillId="0" borderId="20" xfId="0" applyNumberFormat="1" applyFont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10" fontId="9" fillId="0" borderId="2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3" fillId="2" borderId="57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distributed"/>
    </xf>
    <xf numFmtId="0" fontId="3" fillId="2" borderId="54" xfId="0" applyFont="1" applyFill="1" applyBorder="1" applyAlignment="1">
      <alignment horizontal="center" vertical="distributed"/>
    </xf>
    <xf numFmtId="0" fontId="3" fillId="2" borderId="55" xfId="0" applyFont="1" applyFill="1" applyBorder="1" applyAlignment="1">
      <alignment horizontal="center" vertical="distributed"/>
    </xf>
    <xf numFmtId="3" fontId="3" fillId="0" borderId="57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9" fillId="0" borderId="37" xfId="0" applyNumberFormat="1" applyFont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 wrapText="1"/>
    </xf>
    <xf numFmtId="10" fontId="9" fillId="0" borderId="37" xfId="0" applyNumberFormat="1" applyFont="1" applyBorder="1" applyAlignment="1">
      <alignment horizontal="center" vertical="center" wrapText="1"/>
    </xf>
    <xf numFmtId="10" fontId="9" fillId="0" borderId="43" xfId="0" applyNumberFormat="1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3" fontId="9" fillId="0" borderId="39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3" fontId="9" fillId="0" borderId="4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wrapText="1"/>
    </xf>
    <xf numFmtId="0" fontId="5" fillId="3" borderId="5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3" fontId="2" fillId="2" borderId="57" xfId="0" applyNumberFormat="1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 wrapText="1"/>
    </xf>
    <xf numFmtId="3" fontId="11" fillId="0" borderId="37" xfId="0" applyNumberFormat="1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 vertical="center" wrapText="1"/>
    </xf>
    <xf numFmtId="3" fontId="11" fillId="0" borderId="26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5" xfId="0" applyNumberFormat="1" applyFont="1" applyBorder="1" applyAlignment="1">
      <alignment horizontal="center" vertical="center" wrapText="1"/>
    </xf>
    <xf numFmtId="10" fontId="11" fillId="0" borderId="41" xfId="0" applyNumberFormat="1" applyFont="1" applyBorder="1" applyAlignment="1">
      <alignment horizontal="center" vertical="center" wrapText="1"/>
    </xf>
    <xf numFmtId="10" fontId="11" fillId="0" borderId="42" xfId="0" applyNumberFormat="1" applyFont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distributed" wrapText="1"/>
    </xf>
    <xf numFmtId="0" fontId="10" fillId="2" borderId="6" xfId="0" applyFont="1" applyFill="1" applyBorder="1" applyAlignment="1">
      <alignment horizontal="center" vertical="distributed" wrapText="1"/>
    </xf>
    <xf numFmtId="0" fontId="7" fillId="2" borderId="50" xfId="0" applyFont="1" applyFill="1" applyBorder="1" applyAlignment="1">
      <alignment horizontal="center" vertical="center" wrapText="1"/>
    </xf>
    <xf numFmtId="3" fontId="11" fillId="0" borderId="43" xfId="0" applyNumberFormat="1" applyFont="1" applyBorder="1" applyAlignment="1">
      <alignment horizontal="center" vertical="center" wrapText="1"/>
    </xf>
    <xf numFmtId="3" fontId="11" fillId="2" borderId="43" xfId="0" applyNumberFormat="1" applyFont="1" applyFill="1" applyBorder="1" applyAlignment="1">
      <alignment horizontal="center" vertical="center" wrapText="1"/>
    </xf>
    <xf numFmtId="3" fontId="11" fillId="2" borderId="44" xfId="0" applyNumberFormat="1" applyFont="1" applyFill="1" applyBorder="1" applyAlignment="1">
      <alignment horizontal="center" vertical="center" wrapText="1"/>
    </xf>
    <xf numFmtId="3" fontId="11" fillId="2" borderId="30" xfId="0" applyNumberFormat="1" applyFont="1" applyFill="1" applyBorder="1" applyAlignment="1">
      <alignment horizontal="center" vertical="center" wrapText="1"/>
    </xf>
    <xf numFmtId="3" fontId="11" fillId="2" borderId="26" xfId="0" applyNumberFormat="1" applyFont="1" applyFill="1" applyBorder="1" applyAlignment="1">
      <alignment horizontal="center" vertical="center" wrapText="1"/>
    </xf>
    <xf numFmtId="3" fontId="11" fillId="2" borderId="45" xfId="0" applyNumberFormat="1" applyFont="1" applyFill="1" applyBorder="1" applyAlignment="1">
      <alignment horizontal="center" vertical="center" wrapText="1"/>
    </xf>
    <xf numFmtId="3" fontId="11" fillId="2" borderId="46" xfId="0" applyNumberFormat="1" applyFont="1" applyFill="1" applyBorder="1" applyAlignment="1">
      <alignment horizontal="center" vertical="center" wrapText="1"/>
    </xf>
    <xf numFmtId="3" fontId="11" fillId="2" borderId="38" xfId="0" applyNumberFormat="1" applyFont="1" applyFill="1" applyBorder="1" applyAlignment="1">
      <alignment horizontal="center" vertical="center" wrapText="1"/>
    </xf>
    <xf numFmtId="3" fontId="11" fillId="2" borderId="47" xfId="0" applyNumberFormat="1" applyFont="1" applyFill="1" applyBorder="1" applyAlignment="1">
      <alignment horizontal="center" vertical="center" wrapText="1"/>
    </xf>
    <xf numFmtId="10" fontId="11" fillId="2" borderId="48" xfId="0" applyNumberFormat="1" applyFont="1" applyFill="1" applyBorder="1" applyAlignment="1">
      <alignment horizontal="center" vertical="center" wrapText="1"/>
    </xf>
    <xf numFmtId="10" fontId="11" fillId="2" borderId="49" xfId="0" applyNumberFormat="1" applyFont="1" applyFill="1" applyBorder="1" applyAlignment="1">
      <alignment horizontal="center" vertical="center" wrapText="1"/>
    </xf>
    <xf numFmtId="10" fontId="9" fillId="0" borderId="26" xfId="0" applyNumberFormat="1" applyFont="1" applyFill="1" applyBorder="1" applyAlignment="1">
      <alignment horizontal="center" vertical="center" wrapText="1"/>
    </xf>
    <xf numFmtId="10" fontId="9" fillId="0" borderId="9" xfId="0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distributed"/>
    </xf>
    <xf numFmtId="0" fontId="3" fillId="3" borderId="27" xfId="0" applyFont="1" applyFill="1" applyBorder="1" applyAlignment="1">
      <alignment horizontal="center" vertical="distributed"/>
    </xf>
    <xf numFmtId="0" fontId="3" fillId="3" borderId="23" xfId="0" applyFont="1" applyFill="1" applyBorder="1" applyAlignment="1">
      <alignment horizontal="center" vertical="distributed"/>
    </xf>
    <xf numFmtId="0" fontId="7" fillId="0" borderId="28" xfId="0" applyFont="1" applyFill="1" applyBorder="1" applyAlignment="1">
      <alignment horizontal="center" vertical="distributed"/>
    </xf>
    <xf numFmtId="0" fontId="7" fillId="0" borderId="29" xfId="0" applyFont="1" applyFill="1" applyBorder="1" applyAlignment="1">
      <alignment horizontal="center" vertical="distributed"/>
    </xf>
    <xf numFmtId="0" fontId="14" fillId="2" borderId="30" xfId="0" applyFont="1" applyFill="1" applyBorder="1" applyAlignment="1">
      <alignment horizontal="center" vertical="distributed" wrapText="1"/>
    </xf>
    <xf numFmtId="0" fontId="14" fillId="2" borderId="31" xfId="0" applyFont="1" applyFill="1" applyBorder="1" applyAlignment="1">
      <alignment horizontal="center" vertical="distributed" wrapText="1"/>
    </xf>
    <xf numFmtId="0" fontId="14" fillId="2" borderId="32" xfId="0" applyFont="1" applyFill="1" applyBorder="1" applyAlignment="1">
      <alignment horizontal="center" vertical="distributed" wrapText="1"/>
    </xf>
    <xf numFmtId="0" fontId="14" fillId="2" borderId="12" xfId="0" applyFont="1" applyFill="1" applyBorder="1" applyAlignment="1">
      <alignment horizontal="center" vertical="distributed" wrapText="1"/>
    </xf>
    <xf numFmtId="3" fontId="13" fillId="0" borderId="33" xfId="0" applyNumberFormat="1" applyFont="1" applyFill="1" applyBorder="1" applyAlignment="1">
      <alignment horizontal="center" vertical="center"/>
    </xf>
    <xf numFmtId="3" fontId="13" fillId="0" borderId="34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0" fontId="2" fillId="2" borderId="10" xfId="0" applyNumberFormat="1" applyFont="1" applyFill="1" applyBorder="1" applyAlignment="1">
      <alignment horizontal="center" vertical="center" wrapText="1"/>
    </xf>
    <xf numFmtId="10" fontId="2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66675</xdr:rowOff>
    </xdr:from>
    <xdr:to>
      <xdr:col>2</xdr:col>
      <xdr:colOff>742950</xdr:colOff>
      <xdr:row>3</xdr:row>
      <xdr:rowOff>219075</xdr:rowOff>
    </xdr:to>
    <xdr:pic>
      <xdr:nvPicPr>
        <xdr:cNvPr id="10241" name="Picture 1025" descr="EscBu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675"/>
          <a:ext cx="5715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topLeftCell="D16" zoomScale="110" workbookViewId="0">
      <selection activeCell="L46" sqref="L46"/>
    </sheetView>
  </sheetViews>
  <sheetFormatPr baseColWidth="10" defaultRowHeight="12.75" x14ac:dyDescent="0.2"/>
  <cols>
    <col min="1" max="2" width="2.140625" customWidth="1"/>
    <col min="3" max="3" width="11.7109375" customWidth="1"/>
    <col min="4" max="4" width="10.42578125" customWidth="1"/>
    <col min="5" max="5" width="10.85546875" customWidth="1"/>
    <col min="6" max="6" width="10.42578125" customWidth="1"/>
    <col min="7" max="7" width="11.140625" customWidth="1"/>
    <col min="8" max="8" width="3.42578125" customWidth="1"/>
    <col min="10" max="10" width="8.42578125" customWidth="1"/>
    <col min="11" max="11" width="10.42578125" customWidth="1"/>
    <col min="12" max="12" width="10.85546875" customWidth="1"/>
    <col min="14" max="14" width="11.140625" customWidth="1"/>
    <col min="15" max="16" width="2.140625" customWidth="1"/>
  </cols>
  <sheetData>
    <row r="1" spans="1:16" ht="21" customHeight="1" thickTop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8"/>
    </row>
    <row r="2" spans="1:16" ht="15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6" ht="15" customHeight="1" x14ac:dyDescent="0.25">
      <c r="A3" s="59" t="s">
        <v>36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</row>
    <row r="4" spans="1:16" ht="13.5" customHeight="1" thickBot="1" x14ac:dyDescent="0.25">
      <c r="A4" s="1"/>
      <c r="E4" s="62" t="s">
        <v>33</v>
      </c>
      <c r="F4" s="62"/>
      <c r="G4" s="62"/>
      <c r="H4" s="62"/>
      <c r="I4" s="62"/>
      <c r="J4" s="62"/>
      <c r="K4" s="62"/>
      <c r="L4" s="62"/>
      <c r="P4" s="2"/>
    </row>
    <row r="5" spans="1:16" ht="16.5" customHeight="1" thickBot="1" x14ac:dyDescent="0.3">
      <c r="A5" s="1"/>
      <c r="C5" s="63" t="s">
        <v>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3"/>
      <c r="P5" s="2"/>
    </row>
    <row r="6" spans="1:16" ht="13.5" customHeight="1" thickBot="1" x14ac:dyDescent="0.25">
      <c r="A6" s="1"/>
      <c r="P6" s="2"/>
    </row>
    <row r="7" spans="1:16" ht="13.5" customHeight="1" thickBot="1" x14ac:dyDescent="0.25">
      <c r="A7" s="1"/>
      <c r="C7" s="66" t="s">
        <v>3</v>
      </c>
      <c r="D7" s="67"/>
      <c r="E7" s="67"/>
      <c r="F7" s="67"/>
      <c r="G7" s="68"/>
      <c r="H7" s="4"/>
      <c r="I7" s="66" t="s">
        <v>4</v>
      </c>
      <c r="J7" s="67"/>
      <c r="K7" s="67"/>
      <c r="L7" s="67"/>
      <c r="M7" s="67"/>
      <c r="N7" s="68"/>
      <c r="O7" s="5"/>
      <c r="P7" s="2"/>
    </row>
    <row r="8" spans="1:16" ht="17.25" customHeight="1" thickBot="1" x14ac:dyDescent="0.25">
      <c r="A8" s="1"/>
      <c r="C8" s="6" t="s">
        <v>5</v>
      </c>
      <c r="D8" s="7" t="s">
        <v>6</v>
      </c>
      <c r="E8" s="8" t="s">
        <v>7</v>
      </c>
      <c r="F8" s="8" t="s">
        <v>8</v>
      </c>
      <c r="G8" s="8" t="s">
        <v>9</v>
      </c>
      <c r="I8" s="69" t="s">
        <v>5</v>
      </c>
      <c r="J8" s="70"/>
      <c r="K8" s="7" t="s">
        <v>6</v>
      </c>
      <c r="L8" s="8" t="s">
        <v>7</v>
      </c>
      <c r="M8" s="8" t="s">
        <v>8</v>
      </c>
      <c r="N8" s="8" t="s">
        <v>9</v>
      </c>
      <c r="O8" s="9"/>
      <c r="P8" s="2"/>
    </row>
    <row r="9" spans="1:16" ht="13.5" customHeight="1" thickTop="1" x14ac:dyDescent="0.2">
      <c r="A9" s="1"/>
      <c r="C9" s="71" t="s">
        <v>10</v>
      </c>
      <c r="D9" s="73">
        <v>4315</v>
      </c>
      <c r="E9" s="73">
        <v>4207</v>
      </c>
      <c r="F9" s="73">
        <f>D9-E9</f>
        <v>108</v>
      </c>
      <c r="G9" s="75">
        <f>E9/D9</f>
        <v>0.97497103128621088</v>
      </c>
      <c r="I9" s="78" t="s">
        <v>12</v>
      </c>
      <c r="J9" s="79"/>
      <c r="K9" s="82">
        <v>532</v>
      </c>
      <c r="L9" s="82">
        <v>521</v>
      </c>
      <c r="M9" s="73">
        <f>K9-L9</f>
        <v>11</v>
      </c>
      <c r="N9" s="75">
        <f>L9/K9</f>
        <v>0.97932330827067671</v>
      </c>
      <c r="O9" s="10"/>
      <c r="P9" s="2"/>
    </row>
    <row r="10" spans="1:16" ht="13.5" customHeight="1" thickBot="1" x14ac:dyDescent="0.25">
      <c r="A10" s="1"/>
      <c r="C10" s="72"/>
      <c r="D10" s="74"/>
      <c r="E10" s="74"/>
      <c r="F10" s="74"/>
      <c r="G10" s="76"/>
      <c r="I10" s="80"/>
      <c r="J10" s="81"/>
      <c r="K10" s="83"/>
      <c r="L10" s="83"/>
      <c r="M10" s="74"/>
      <c r="N10" s="76"/>
      <c r="O10" s="10"/>
      <c r="P10" s="2"/>
    </row>
    <row r="11" spans="1:16" ht="13.5" customHeight="1" thickTop="1" x14ac:dyDescent="0.2">
      <c r="A11" s="1"/>
      <c r="C11" s="84" t="s">
        <v>11</v>
      </c>
      <c r="D11" s="85">
        <v>3625</v>
      </c>
      <c r="E11" s="85">
        <v>3528</v>
      </c>
      <c r="F11" s="85">
        <f>D11-E11</f>
        <v>97</v>
      </c>
      <c r="G11" s="77">
        <f>E11/D11</f>
        <v>0.97324137931034482</v>
      </c>
      <c r="I11" s="78" t="s">
        <v>14</v>
      </c>
      <c r="J11" s="79"/>
      <c r="K11" s="82">
        <v>1172</v>
      </c>
      <c r="L11" s="82">
        <v>1116</v>
      </c>
      <c r="M11" s="73">
        <f>K11-L11</f>
        <v>56</v>
      </c>
      <c r="N11" s="75">
        <f>L11/K11</f>
        <v>0.95221843003412965</v>
      </c>
      <c r="O11" s="10"/>
      <c r="P11" s="2"/>
    </row>
    <row r="12" spans="1:16" ht="13.5" customHeight="1" thickBot="1" x14ac:dyDescent="0.25">
      <c r="A12" s="1"/>
      <c r="C12" s="72"/>
      <c r="D12" s="74"/>
      <c r="E12" s="74"/>
      <c r="F12" s="86"/>
      <c r="G12" s="76"/>
      <c r="I12" s="80"/>
      <c r="J12" s="81"/>
      <c r="K12" s="83"/>
      <c r="L12" s="83"/>
      <c r="M12" s="74"/>
      <c r="N12" s="76"/>
      <c r="O12" s="10"/>
      <c r="P12" s="2"/>
    </row>
    <row r="13" spans="1:16" ht="13.5" customHeight="1" thickTop="1" x14ac:dyDescent="0.2">
      <c r="A13" s="1"/>
      <c r="C13" s="84" t="s">
        <v>13</v>
      </c>
      <c r="D13" s="85">
        <v>7256</v>
      </c>
      <c r="E13" s="85">
        <v>7119</v>
      </c>
      <c r="F13" s="73">
        <f>D13-E13</f>
        <v>137</v>
      </c>
      <c r="G13" s="77">
        <f>E13/D13</f>
        <v>0.98111907386990083</v>
      </c>
      <c r="I13" s="78" t="s">
        <v>16</v>
      </c>
      <c r="J13" s="79"/>
      <c r="K13" s="82">
        <v>1087</v>
      </c>
      <c r="L13" s="82">
        <v>1052</v>
      </c>
      <c r="M13" s="73">
        <f>K13-L13</f>
        <v>35</v>
      </c>
      <c r="N13" s="75">
        <f>L13/K13</f>
        <v>0.96780128794848208</v>
      </c>
      <c r="O13" s="10"/>
      <c r="P13" s="2"/>
    </row>
    <row r="14" spans="1:16" ht="13.5" customHeight="1" thickBot="1" x14ac:dyDescent="0.25">
      <c r="A14" s="1"/>
      <c r="C14" s="72"/>
      <c r="D14" s="74"/>
      <c r="E14" s="74"/>
      <c r="F14" s="86"/>
      <c r="G14" s="76"/>
      <c r="I14" s="80"/>
      <c r="J14" s="81"/>
      <c r="K14" s="83"/>
      <c r="L14" s="83"/>
      <c r="M14" s="74"/>
      <c r="N14" s="76"/>
      <c r="O14" s="10"/>
      <c r="P14" s="2"/>
    </row>
    <row r="15" spans="1:16" ht="13.5" customHeight="1" thickTop="1" x14ac:dyDescent="0.2">
      <c r="A15" s="1"/>
      <c r="C15" s="84" t="s">
        <v>15</v>
      </c>
      <c r="D15" s="85">
        <v>5900</v>
      </c>
      <c r="E15" s="85">
        <v>5759</v>
      </c>
      <c r="F15" s="73">
        <f>D15-E15</f>
        <v>141</v>
      </c>
      <c r="G15" s="77">
        <f>E15/D15</f>
        <v>0.97610169491525423</v>
      </c>
      <c r="I15" s="78" t="s">
        <v>18</v>
      </c>
      <c r="J15" s="79"/>
      <c r="K15" s="82">
        <v>1540</v>
      </c>
      <c r="L15" s="82">
        <v>1508</v>
      </c>
      <c r="M15" s="73">
        <f>K15-L15</f>
        <v>32</v>
      </c>
      <c r="N15" s="75">
        <f>L15/K15</f>
        <v>0.97922077922077921</v>
      </c>
      <c r="O15" s="10"/>
      <c r="P15" s="2"/>
    </row>
    <row r="16" spans="1:16" ht="13.5" customHeight="1" thickBot="1" x14ac:dyDescent="0.25">
      <c r="A16" s="1"/>
      <c r="C16" s="72"/>
      <c r="D16" s="74"/>
      <c r="E16" s="74"/>
      <c r="F16" s="86"/>
      <c r="G16" s="76"/>
      <c r="I16" s="80"/>
      <c r="J16" s="81"/>
      <c r="K16" s="83"/>
      <c r="L16" s="83"/>
      <c r="M16" s="74"/>
      <c r="N16" s="76"/>
      <c r="O16" s="10"/>
      <c r="P16" s="2"/>
    </row>
    <row r="17" spans="1:16" ht="13.5" customHeight="1" thickTop="1" x14ac:dyDescent="0.2">
      <c r="A17" s="1"/>
      <c r="C17" s="84" t="s">
        <v>17</v>
      </c>
      <c r="D17" s="85">
        <v>782</v>
      </c>
      <c r="E17" s="85">
        <v>759</v>
      </c>
      <c r="F17" s="73">
        <f>D17-E17</f>
        <v>23</v>
      </c>
      <c r="G17" s="77">
        <f>E17/D17</f>
        <v>0.97058823529411764</v>
      </c>
      <c r="I17" s="78" t="s">
        <v>20</v>
      </c>
      <c r="J17" s="87"/>
      <c r="K17" s="85">
        <v>212</v>
      </c>
      <c r="L17" s="85">
        <v>202</v>
      </c>
      <c r="M17" s="73">
        <f>K17-L17</f>
        <v>10</v>
      </c>
      <c r="N17" s="75">
        <f>L17/K17</f>
        <v>0.95283018867924529</v>
      </c>
      <c r="O17" s="10"/>
      <c r="P17" s="2"/>
    </row>
    <row r="18" spans="1:16" ht="13.5" customHeight="1" thickBot="1" x14ac:dyDescent="0.25">
      <c r="A18" s="1"/>
      <c r="C18" s="72"/>
      <c r="D18" s="74"/>
      <c r="E18" s="74"/>
      <c r="F18" s="86"/>
      <c r="G18" s="76"/>
      <c r="I18" s="80"/>
      <c r="J18" s="88"/>
      <c r="K18" s="74"/>
      <c r="L18" s="74"/>
      <c r="M18" s="74"/>
      <c r="N18" s="76"/>
      <c r="O18" s="10"/>
      <c r="P18" s="2"/>
    </row>
    <row r="19" spans="1:16" ht="13.5" customHeight="1" thickTop="1" x14ac:dyDescent="0.2">
      <c r="A19" s="1"/>
      <c r="C19" s="84" t="s">
        <v>19</v>
      </c>
      <c r="D19" s="85">
        <v>3305</v>
      </c>
      <c r="E19" s="85">
        <v>3036</v>
      </c>
      <c r="F19" s="73">
        <f>D19-E19</f>
        <v>269</v>
      </c>
      <c r="G19" s="77">
        <f>E19/D19</f>
        <v>0.91860816944024204</v>
      </c>
      <c r="I19" s="78" t="s">
        <v>22</v>
      </c>
      <c r="J19" s="87"/>
      <c r="K19" s="85">
        <v>448</v>
      </c>
      <c r="L19" s="85">
        <v>435</v>
      </c>
      <c r="M19" s="85">
        <f>K19-L19</f>
        <v>13</v>
      </c>
      <c r="N19" s="77">
        <f>L19/K19</f>
        <v>0.9709821428571429</v>
      </c>
      <c r="O19" s="10"/>
      <c r="P19" s="2"/>
    </row>
    <row r="20" spans="1:16" ht="13.5" customHeight="1" thickBot="1" x14ac:dyDescent="0.25">
      <c r="A20" s="1"/>
      <c r="C20" s="72"/>
      <c r="D20" s="74"/>
      <c r="E20" s="74"/>
      <c r="F20" s="74"/>
      <c r="G20" s="76"/>
      <c r="I20" s="80"/>
      <c r="J20" s="88"/>
      <c r="K20" s="74"/>
      <c r="L20" s="74"/>
      <c r="M20" s="74"/>
      <c r="N20" s="76"/>
      <c r="O20" s="10"/>
      <c r="P20" s="2"/>
    </row>
    <row r="21" spans="1:16" ht="27" customHeight="1" thickTop="1" thickBot="1" x14ac:dyDescent="0.25">
      <c r="A21" s="1"/>
      <c r="C21" s="11" t="s">
        <v>21</v>
      </c>
      <c r="D21" s="12">
        <f>SUM(D9:D20)</f>
        <v>25183</v>
      </c>
      <c r="E21" s="12">
        <f>SUM(E9:E20)</f>
        <v>24408</v>
      </c>
      <c r="F21" s="12">
        <f>D21-E21</f>
        <v>775</v>
      </c>
      <c r="G21" s="13">
        <f>E21/D21</f>
        <v>0.96922527101616174</v>
      </c>
      <c r="I21" s="78" t="s">
        <v>23</v>
      </c>
      <c r="J21" s="79"/>
      <c r="K21" s="40">
        <v>382</v>
      </c>
      <c r="L21" s="40">
        <v>361</v>
      </c>
      <c r="M21" s="40">
        <f>K21-L21</f>
        <v>21</v>
      </c>
      <c r="N21" s="39">
        <f>L21/K21</f>
        <v>0.94502617801047117</v>
      </c>
      <c r="O21" s="10"/>
      <c r="P21" s="2"/>
    </row>
    <row r="22" spans="1:16" ht="27" customHeight="1" thickBot="1" x14ac:dyDescent="0.25">
      <c r="A22" s="1"/>
      <c r="C22" s="23"/>
      <c r="D22" s="24"/>
      <c r="E22" s="24"/>
      <c r="F22" s="24"/>
      <c r="G22" s="25"/>
      <c r="I22" s="148" t="s">
        <v>35</v>
      </c>
      <c r="J22" s="149"/>
      <c r="K22" s="41">
        <v>1</v>
      </c>
      <c r="L22" s="41">
        <v>1</v>
      </c>
      <c r="M22" s="42">
        <f>K22-L22</f>
        <v>0</v>
      </c>
      <c r="N22" s="43">
        <f>L22/K22</f>
        <v>1</v>
      </c>
      <c r="O22" s="10"/>
      <c r="P22" s="2"/>
    </row>
    <row r="23" spans="1:16" ht="13.5" customHeight="1" x14ac:dyDescent="0.2">
      <c r="A23" s="1"/>
      <c r="C23" s="14"/>
      <c r="I23" s="98" t="s">
        <v>25</v>
      </c>
      <c r="J23" s="99"/>
      <c r="K23" s="102">
        <f>K9+K11+K13+K15+K17+K19+K21+K22</f>
        <v>5374</v>
      </c>
      <c r="L23" s="104">
        <f>L9+L11+L13+L15+L17+L19+L21+L22</f>
        <v>5196</v>
      </c>
      <c r="M23" s="150">
        <f>K23-L23</f>
        <v>178</v>
      </c>
      <c r="N23" s="152">
        <f>L23/K23</f>
        <v>0.96687755861555635</v>
      </c>
      <c r="O23" s="10"/>
      <c r="P23" s="2"/>
    </row>
    <row r="24" spans="1:16" ht="17.25" customHeight="1" thickBot="1" x14ac:dyDescent="0.25">
      <c r="A24" s="1"/>
      <c r="I24" s="100"/>
      <c r="J24" s="101"/>
      <c r="K24" s="103"/>
      <c r="L24" s="105"/>
      <c r="M24" s="151"/>
      <c r="N24" s="153"/>
      <c r="O24" s="10"/>
      <c r="P24" s="2"/>
    </row>
    <row r="25" spans="1:16" ht="13.5" customHeight="1" thickBot="1" x14ac:dyDescent="0.25">
      <c r="A25" s="1"/>
      <c r="C25" s="89"/>
      <c r="D25" s="89"/>
      <c r="E25" s="89"/>
      <c r="F25" s="89"/>
      <c r="G25" s="89"/>
      <c r="I25" s="90"/>
      <c r="J25" s="90"/>
      <c r="K25" s="24"/>
      <c r="L25" s="24"/>
      <c r="M25" s="24"/>
      <c r="N25" s="25"/>
      <c r="O25" s="15"/>
      <c r="P25" s="2"/>
    </row>
    <row r="26" spans="1:16" ht="16.5" customHeight="1" thickBot="1" x14ac:dyDescent="0.25">
      <c r="A26" s="1"/>
      <c r="C26" s="91" t="s">
        <v>24</v>
      </c>
      <c r="D26" s="92"/>
      <c r="E26" s="92"/>
      <c r="F26" s="92"/>
      <c r="G26" s="93"/>
      <c r="I26" s="135" t="s">
        <v>26</v>
      </c>
      <c r="J26" s="136"/>
      <c r="K26" s="136"/>
      <c r="L26" s="136"/>
      <c r="M26" s="136"/>
      <c r="N26" s="137"/>
      <c r="P26" s="2"/>
    </row>
    <row r="27" spans="1:16" ht="18" customHeight="1" thickBot="1" x14ac:dyDescent="0.25">
      <c r="A27" s="1"/>
      <c r="C27" s="29" t="s">
        <v>5</v>
      </c>
      <c r="D27" s="30" t="s">
        <v>6</v>
      </c>
      <c r="E27" s="31" t="s">
        <v>7</v>
      </c>
      <c r="F27" s="31" t="s">
        <v>8</v>
      </c>
      <c r="G27" s="31" t="s">
        <v>9</v>
      </c>
      <c r="I27" s="138" t="s">
        <v>27</v>
      </c>
      <c r="J27" s="139"/>
      <c r="K27" s="26" t="s">
        <v>6</v>
      </c>
      <c r="L27" s="26" t="s">
        <v>7</v>
      </c>
      <c r="M27" s="26" t="s">
        <v>8</v>
      </c>
      <c r="N27" s="27" t="s">
        <v>9</v>
      </c>
      <c r="O27" s="5"/>
      <c r="P27" s="2"/>
    </row>
    <row r="28" spans="1:16" ht="19.5" customHeight="1" thickTop="1" thickBot="1" x14ac:dyDescent="0.25">
      <c r="A28" s="1"/>
      <c r="C28" s="32" t="s">
        <v>13</v>
      </c>
      <c r="D28" s="33">
        <v>173</v>
      </c>
      <c r="E28" s="33">
        <v>162</v>
      </c>
      <c r="F28" s="33">
        <f>D28-E28</f>
        <v>11</v>
      </c>
      <c r="G28" s="34">
        <f>E28/D28</f>
        <v>0.93641618497109824</v>
      </c>
      <c r="I28" s="146" t="s">
        <v>28</v>
      </c>
      <c r="J28" s="147"/>
      <c r="K28" s="37">
        <v>48</v>
      </c>
      <c r="L28" s="38">
        <v>47</v>
      </c>
      <c r="M28" s="38">
        <f>K28-L28</f>
        <v>1</v>
      </c>
      <c r="N28" s="16">
        <f>L28/K28</f>
        <v>0.97916666666666663</v>
      </c>
      <c r="O28" s="9"/>
      <c r="P28" s="2"/>
    </row>
    <row r="29" spans="1:16" ht="14.25" customHeight="1" thickTop="1" x14ac:dyDescent="0.2">
      <c r="A29" s="1"/>
      <c r="C29" s="119" t="s">
        <v>29</v>
      </c>
      <c r="D29" s="96">
        <f>D28</f>
        <v>173</v>
      </c>
      <c r="E29" s="96">
        <f>E28</f>
        <v>162</v>
      </c>
      <c r="F29" s="96">
        <f>D29-E29</f>
        <v>11</v>
      </c>
      <c r="G29" s="94">
        <f>E29/D29</f>
        <v>0.93641618497109824</v>
      </c>
      <c r="I29" s="140" t="s">
        <v>34</v>
      </c>
      <c r="J29" s="141"/>
      <c r="K29" s="144">
        <v>3</v>
      </c>
      <c r="L29" s="144">
        <v>3</v>
      </c>
      <c r="M29" s="144">
        <f>K29-L29</f>
        <v>0</v>
      </c>
      <c r="N29" s="133">
        <f>L29/K29</f>
        <v>1</v>
      </c>
      <c r="O29" s="10"/>
      <c r="P29" s="2"/>
    </row>
    <row r="30" spans="1:16" ht="9.75" customHeight="1" thickBot="1" x14ac:dyDescent="0.25">
      <c r="A30" s="1"/>
      <c r="C30" s="120"/>
      <c r="D30" s="97"/>
      <c r="E30" s="97"/>
      <c r="F30" s="97"/>
      <c r="G30" s="95"/>
      <c r="I30" s="142"/>
      <c r="J30" s="143"/>
      <c r="K30" s="145"/>
      <c r="L30" s="145"/>
      <c r="M30" s="145"/>
      <c r="N30" s="134"/>
      <c r="O30" s="17"/>
      <c r="P30" s="2"/>
    </row>
    <row r="31" spans="1:16" ht="12.75" customHeight="1" x14ac:dyDescent="0.2">
      <c r="A31" s="1"/>
      <c r="C31" s="23"/>
      <c r="D31" s="24"/>
      <c r="E31" s="24"/>
      <c r="F31" s="24"/>
      <c r="G31" s="28"/>
      <c r="I31" s="46" t="s">
        <v>29</v>
      </c>
      <c r="J31" s="47"/>
      <c r="K31" s="50">
        <f>K28+K29</f>
        <v>51</v>
      </c>
      <c r="L31" s="52">
        <f>L28+L29</f>
        <v>50</v>
      </c>
      <c r="M31" s="54">
        <f>K31-L31</f>
        <v>1</v>
      </c>
      <c r="N31" s="44">
        <f>L31/K31</f>
        <v>0.98039215686274506</v>
      </c>
      <c r="P31" s="2"/>
    </row>
    <row r="32" spans="1:16" ht="10.5" customHeight="1" thickBot="1" x14ac:dyDescent="0.25">
      <c r="A32" s="1"/>
      <c r="C32" s="23"/>
      <c r="D32" s="24"/>
      <c r="E32" s="24"/>
      <c r="F32" s="24"/>
      <c r="G32" s="28"/>
      <c r="I32" s="48"/>
      <c r="J32" s="49"/>
      <c r="K32" s="51"/>
      <c r="L32" s="53"/>
      <c r="M32" s="55"/>
      <c r="N32" s="45"/>
      <c r="P32" s="2"/>
    </row>
    <row r="33" spans="1:16" ht="12.75" customHeight="1" x14ac:dyDescent="0.2">
      <c r="A33" s="1"/>
      <c r="C33" s="23"/>
      <c r="D33" s="24"/>
      <c r="E33" s="24"/>
      <c r="F33" s="24"/>
      <c r="G33" s="28"/>
      <c r="P33" s="2"/>
    </row>
    <row r="34" spans="1:16" ht="13.5" customHeight="1" thickBot="1" x14ac:dyDescent="0.25">
      <c r="A34" s="1"/>
      <c r="P34" s="2"/>
    </row>
    <row r="35" spans="1:16" ht="16.5" customHeight="1" thickBot="1" x14ac:dyDescent="0.3">
      <c r="A35" s="1"/>
      <c r="F35" s="63" t="s">
        <v>30</v>
      </c>
      <c r="G35" s="64"/>
      <c r="H35" s="64"/>
      <c r="I35" s="64"/>
      <c r="J35" s="64"/>
      <c r="K35" s="64"/>
      <c r="L35" s="65"/>
      <c r="P35" s="2"/>
    </row>
    <row r="36" spans="1:16" ht="17.25" customHeight="1" thickBot="1" x14ac:dyDescent="0.25">
      <c r="A36" s="1"/>
      <c r="F36" s="18" t="s">
        <v>31</v>
      </c>
      <c r="G36" s="7" t="s">
        <v>6</v>
      </c>
      <c r="H36" s="69" t="s">
        <v>7</v>
      </c>
      <c r="I36" s="70"/>
      <c r="J36" s="106" t="s">
        <v>8</v>
      </c>
      <c r="K36" s="70"/>
      <c r="L36" s="8" t="s">
        <v>9</v>
      </c>
      <c r="P36" s="2"/>
    </row>
    <row r="37" spans="1:16" ht="13.5" customHeight="1" thickTop="1" x14ac:dyDescent="0.2">
      <c r="A37" s="1"/>
      <c r="F37" s="107" t="s">
        <v>32</v>
      </c>
      <c r="G37" s="109">
        <f>D21+K23+K31</f>
        <v>30608</v>
      </c>
      <c r="H37" s="111">
        <f>E21+L23+L31</f>
        <v>29654</v>
      </c>
      <c r="I37" s="112"/>
      <c r="J37" s="111">
        <f>F21+M23+M31</f>
        <v>954</v>
      </c>
      <c r="K37" s="115"/>
      <c r="L37" s="117">
        <f>H37/G37</f>
        <v>0.96883167799268166</v>
      </c>
      <c r="P37" s="2"/>
    </row>
    <row r="38" spans="1:16" ht="13.5" customHeight="1" thickBot="1" x14ac:dyDescent="0.25">
      <c r="A38" s="1"/>
      <c r="F38" s="108"/>
      <c r="G38" s="110"/>
      <c r="H38" s="113"/>
      <c r="I38" s="114"/>
      <c r="J38" s="113"/>
      <c r="K38" s="116"/>
      <c r="L38" s="118"/>
      <c r="P38" s="2"/>
    </row>
    <row r="39" spans="1:16" ht="13.5" customHeight="1" thickTop="1" x14ac:dyDescent="0.2">
      <c r="A39" s="1"/>
      <c r="F39" s="121" t="s">
        <v>24</v>
      </c>
      <c r="G39" s="122">
        <f>D28</f>
        <v>173</v>
      </c>
      <c r="H39" s="111">
        <f>E28</f>
        <v>162</v>
      </c>
      <c r="I39" s="112"/>
      <c r="J39" s="111">
        <f>F28</f>
        <v>11</v>
      </c>
      <c r="K39" s="115"/>
      <c r="L39" s="117">
        <f>H39/G39</f>
        <v>0.93641618497109824</v>
      </c>
      <c r="P39" s="2"/>
    </row>
    <row r="40" spans="1:16" ht="13.5" customHeight="1" thickBot="1" x14ac:dyDescent="0.25">
      <c r="A40" s="1"/>
      <c r="F40" s="108"/>
      <c r="G40" s="110"/>
      <c r="H40" s="113"/>
      <c r="I40" s="114"/>
      <c r="J40" s="113"/>
      <c r="K40" s="116"/>
      <c r="L40" s="118"/>
      <c r="P40" s="2"/>
    </row>
    <row r="41" spans="1:16" ht="13.5" customHeight="1" thickTop="1" x14ac:dyDescent="0.2">
      <c r="A41" s="1"/>
      <c r="G41" s="123">
        <f>G37+G39</f>
        <v>30781</v>
      </c>
      <c r="H41" s="125">
        <f>H37+H39</f>
        <v>29816</v>
      </c>
      <c r="I41" s="126"/>
      <c r="J41" s="125">
        <f>G41-H41</f>
        <v>965</v>
      </c>
      <c r="K41" s="129"/>
      <c r="L41" s="131">
        <f>H41/G41</f>
        <v>0.96864949156947466</v>
      </c>
      <c r="P41" s="2"/>
    </row>
    <row r="42" spans="1:16" ht="13.5" customHeight="1" thickBot="1" x14ac:dyDescent="0.25">
      <c r="A42" s="1"/>
      <c r="G42" s="124"/>
      <c r="H42" s="127"/>
      <c r="I42" s="128"/>
      <c r="J42" s="127"/>
      <c r="K42" s="130"/>
      <c r="L42" s="132"/>
      <c r="N42" s="36"/>
      <c r="P42" s="2"/>
    </row>
    <row r="43" spans="1:16" ht="13.5" customHeight="1" thickBot="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35"/>
      <c r="M43" s="21"/>
      <c r="N43" s="20"/>
      <c r="O43" s="20"/>
      <c r="P43" s="22"/>
    </row>
    <row r="44" spans="1:16" ht="13.5" customHeight="1" thickTop="1" x14ac:dyDescent="0.2"/>
  </sheetData>
  <mergeCells count="113">
    <mergeCell ref="N29:N30"/>
    <mergeCell ref="I26:N26"/>
    <mergeCell ref="I27:J27"/>
    <mergeCell ref="I29:J30"/>
    <mergeCell ref="K29:K30"/>
    <mergeCell ref="L29:L30"/>
    <mergeCell ref="M29:M30"/>
    <mergeCell ref="I28:J28"/>
    <mergeCell ref="N11:N12"/>
    <mergeCell ref="I11:J12"/>
    <mergeCell ref="K11:K12"/>
    <mergeCell ref="L11:L12"/>
    <mergeCell ref="M11:M12"/>
    <mergeCell ref="I22:J22"/>
    <mergeCell ref="M19:M20"/>
    <mergeCell ref="N19:N20"/>
    <mergeCell ref="M23:M24"/>
    <mergeCell ref="N23:N24"/>
    <mergeCell ref="K17:K18"/>
    <mergeCell ref="L17:L18"/>
    <mergeCell ref="M17:M18"/>
    <mergeCell ref="N17:N18"/>
    <mergeCell ref="K15:K16"/>
    <mergeCell ref="L15:L16"/>
    <mergeCell ref="F39:F40"/>
    <mergeCell ref="G39:G40"/>
    <mergeCell ref="H39:I40"/>
    <mergeCell ref="J39:K40"/>
    <mergeCell ref="L39:L40"/>
    <mergeCell ref="G41:G42"/>
    <mergeCell ref="H41:I42"/>
    <mergeCell ref="J41:K42"/>
    <mergeCell ref="L41:L42"/>
    <mergeCell ref="F35:L35"/>
    <mergeCell ref="H36:I36"/>
    <mergeCell ref="J36:K36"/>
    <mergeCell ref="F37:F38"/>
    <mergeCell ref="G37:G38"/>
    <mergeCell ref="H37:I38"/>
    <mergeCell ref="J37:K38"/>
    <mergeCell ref="L37:L38"/>
    <mergeCell ref="C29:C30"/>
    <mergeCell ref="K19:K20"/>
    <mergeCell ref="L19:L20"/>
    <mergeCell ref="I21:J21"/>
    <mergeCell ref="I23:J24"/>
    <mergeCell ref="K23:K24"/>
    <mergeCell ref="L23:L24"/>
    <mergeCell ref="C19:C20"/>
    <mergeCell ref="D19:D20"/>
    <mergeCell ref="E19:E20"/>
    <mergeCell ref="F19:F20"/>
    <mergeCell ref="G19:G20"/>
    <mergeCell ref="I19:J20"/>
    <mergeCell ref="E13:E14"/>
    <mergeCell ref="F13:F14"/>
    <mergeCell ref="G13:G14"/>
    <mergeCell ref="I13:J14"/>
    <mergeCell ref="C25:G25"/>
    <mergeCell ref="I25:J25"/>
    <mergeCell ref="C26:G26"/>
    <mergeCell ref="G29:G30"/>
    <mergeCell ref="D29:D30"/>
    <mergeCell ref="E29:E30"/>
    <mergeCell ref="F29:F30"/>
    <mergeCell ref="C11:C12"/>
    <mergeCell ref="D11:D12"/>
    <mergeCell ref="E11:E12"/>
    <mergeCell ref="F11:F12"/>
    <mergeCell ref="M15:M16"/>
    <mergeCell ref="N15:N16"/>
    <mergeCell ref="C17:C18"/>
    <mergeCell ref="D17:D18"/>
    <mergeCell ref="E17:E18"/>
    <mergeCell ref="F17:F18"/>
    <mergeCell ref="G17:G18"/>
    <mergeCell ref="I17:J18"/>
    <mergeCell ref="K13:K14"/>
    <mergeCell ref="L13:L14"/>
    <mergeCell ref="M13:M14"/>
    <mergeCell ref="N13:N14"/>
    <mergeCell ref="C15:C16"/>
    <mergeCell ref="D15:D16"/>
    <mergeCell ref="E15:E16"/>
    <mergeCell ref="F15:F16"/>
    <mergeCell ref="G15:G16"/>
    <mergeCell ref="I15:J16"/>
    <mergeCell ref="C13:C14"/>
    <mergeCell ref="D13:D14"/>
    <mergeCell ref="N31:N32"/>
    <mergeCell ref="I31:J32"/>
    <mergeCell ref="K31:K32"/>
    <mergeCell ref="L31:L32"/>
    <mergeCell ref="M31:M32"/>
    <mergeCell ref="A1:P1"/>
    <mergeCell ref="A2:P2"/>
    <mergeCell ref="A3:P3"/>
    <mergeCell ref="E4:L4"/>
    <mergeCell ref="C5:N5"/>
    <mergeCell ref="C7:G7"/>
    <mergeCell ref="I7:N7"/>
    <mergeCell ref="I8:J8"/>
    <mergeCell ref="C9:C10"/>
    <mergeCell ref="D9:D10"/>
    <mergeCell ref="E9:E10"/>
    <mergeCell ref="F9:F10"/>
    <mergeCell ref="M9:M10"/>
    <mergeCell ref="N9:N10"/>
    <mergeCell ref="G11:G12"/>
    <mergeCell ref="I9:J10"/>
    <mergeCell ref="K9:K10"/>
    <mergeCell ref="L9:L10"/>
    <mergeCell ref="G9:G10"/>
  </mergeCells>
  <phoneticPr fontId="12" type="noConversion"/>
  <pageMargins left="0.79" right="0.79" top="0.98" bottom="0.98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Concentrado_08A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Aplicación 16-Jun-2007</dc:title>
  <dc:creator>Castro Contreras, Refugio Guadalupe</dc:creator>
  <cp:lastModifiedBy>Castro Contreras, Refugio Guadalupe</cp:lastModifiedBy>
  <cp:lastPrinted>2007-11-11T05:35:37Z</cp:lastPrinted>
  <dcterms:created xsi:type="dcterms:W3CDTF">2007-11-10T16:21:27Z</dcterms:created>
  <dcterms:modified xsi:type="dcterms:W3CDTF">2014-07-08T17:33:22Z</dcterms:modified>
</cp:coreProperties>
</file>