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2810425\Desktop\"/>
    </mc:Choice>
  </mc:AlternateContent>
  <bookViews>
    <workbookView xWindow="0" yWindow="0" windowWidth="25200" windowHeight="11985"/>
  </bookViews>
  <sheets>
    <sheet name="SEMS" sheetId="4" r:id="rId1"/>
  </sheets>
  <definedNames>
    <definedName name="_xlnm._FilterDatabase" localSheetId="0" hidden="1">SEMS!$A$3:$H$104</definedName>
    <definedName name="_xlnm.Print_Area" localSheetId="0">SEMS!$A$1:$H$105</definedName>
  </definedNames>
  <calcPr calcId="152511"/>
</workbook>
</file>

<file path=xl/calcChain.xml><?xml version="1.0" encoding="utf-8"?>
<calcChain xmlns="http://schemas.openxmlformats.org/spreadsheetml/2006/main">
  <c r="D104" i="4" l="1"/>
  <c r="E60" i="4" l="1"/>
  <c r="F60" i="4"/>
  <c r="D60" i="4"/>
  <c r="G91" i="4"/>
  <c r="G65" i="4" l="1"/>
  <c r="G66" i="4"/>
  <c r="G67" i="4"/>
  <c r="G68" i="4"/>
  <c r="G69" i="4"/>
  <c r="G70" i="4"/>
  <c r="G71" i="4"/>
  <c r="G72" i="4"/>
  <c r="G73" i="4"/>
  <c r="G74" i="4"/>
  <c r="G75" i="4"/>
  <c r="G76" i="4"/>
  <c r="G77" i="4"/>
  <c r="G78" i="4"/>
  <c r="G79" i="4"/>
  <c r="G80" i="4"/>
  <c r="G81" i="4"/>
  <c r="G82" i="4"/>
  <c r="G83" i="4"/>
  <c r="G84" i="4"/>
  <c r="G85" i="4"/>
  <c r="G86" i="4"/>
  <c r="G87" i="4"/>
  <c r="G88" i="4"/>
  <c r="G89" i="4"/>
  <c r="G90" i="4"/>
  <c r="G92" i="4"/>
  <c r="G93" i="4"/>
  <c r="G94" i="4"/>
  <c r="G95" i="4"/>
  <c r="G96" i="4"/>
  <c r="G97" i="4"/>
  <c r="G98" i="4"/>
  <c r="G99" i="4"/>
  <c r="G100" i="4"/>
  <c r="G101" i="4"/>
  <c r="G102" i="4"/>
  <c r="G103" i="4"/>
  <c r="G56" i="4"/>
  <c r="G53" i="4"/>
  <c r="G32" i="4"/>
  <c r="G33" i="4"/>
  <c r="G34" i="4"/>
  <c r="G35" i="4"/>
  <c r="G36" i="4"/>
  <c r="G37" i="4"/>
  <c r="G38" i="4"/>
  <c r="G39" i="4"/>
  <c r="G40" i="4"/>
  <c r="G43" i="4"/>
  <c r="G44" i="4"/>
  <c r="G41" i="4"/>
  <c r="G42" i="4"/>
  <c r="G45" i="4"/>
  <c r="G46" i="4"/>
  <c r="G47" i="4"/>
  <c r="G48" i="4"/>
  <c r="G49" i="4"/>
  <c r="G50" i="4"/>
  <c r="G51" i="4"/>
  <c r="G52" i="4"/>
  <c r="G54" i="4"/>
  <c r="G55" i="4"/>
  <c r="G57" i="4"/>
  <c r="G58" i="4"/>
  <c r="G31" i="4"/>
  <c r="H15" i="4" l="1"/>
  <c r="E15" i="4"/>
  <c r="F15" i="4"/>
  <c r="D15" i="4"/>
  <c r="H26" i="4"/>
  <c r="F26" i="4"/>
  <c r="E26" i="4"/>
  <c r="D26" i="4"/>
  <c r="E104" i="4"/>
  <c r="F104" i="4"/>
  <c r="E59" i="4"/>
  <c r="F59" i="4"/>
  <c r="D59" i="4"/>
  <c r="G104" i="4" l="1"/>
  <c r="G59" i="4"/>
  <c r="H20" i="4"/>
  <c r="F20" i="4"/>
  <c r="E20" i="4"/>
  <c r="D20" i="4"/>
  <c r="H8" i="4"/>
  <c r="F8" i="4"/>
  <c r="E8" i="4"/>
  <c r="D8" i="4"/>
  <c r="G20" i="4" l="1"/>
  <c r="G26" i="4"/>
  <c r="D105" i="4"/>
  <c r="G8" i="4"/>
  <c r="G15" i="4"/>
  <c r="F105" i="4"/>
  <c r="G60" i="4" l="1"/>
  <c r="E105" i="4"/>
  <c r="G105" i="4" s="1"/>
</calcChain>
</file>

<file path=xl/sharedStrings.xml><?xml version="1.0" encoding="utf-8"?>
<sst xmlns="http://schemas.openxmlformats.org/spreadsheetml/2006/main" count="194" uniqueCount="106">
  <si>
    <t>CARRERA</t>
  </si>
  <si>
    <t>ASPIRANTES</t>
  </si>
  <si>
    <t>ADMITIDOS</t>
  </si>
  <si>
    <t>NO ADMITIDOS</t>
  </si>
  <si>
    <t>% ADMISIÓN</t>
  </si>
  <si>
    <t>PUNTAJE MÍNIMO</t>
  </si>
  <si>
    <t>ESCUELAS  ZONA METROPOLITANA DE GUADALAJARA</t>
  </si>
  <si>
    <t>MODULO</t>
  </si>
  <si>
    <t>ESCUELA</t>
  </si>
  <si>
    <t>BELENES</t>
  </si>
  <si>
    <t>PREPA No.  7</t>
  </si>
  <si>
    <t>BACHILLERATO GENERAL POR COMPETENCIAS</t>
  </si>
  <si>
    <t>PREPA No.  8</t>
  </si>
  <si>
    <t>PREPA No. 10</t>
  </si>
  <si>
    <t>PREPA No. 15</t>
  </si>
  <si>
    <t>TOTAL MODULO</t>
  </si>
  <si>
    <t>CENTRO MEDICO</t>
  </si>
  <si>
    <t>PREPA No.  2</t>
  </si>
  <si>
    <t>PREPA No.  3</t>
  </si>
  <si>
    <t>PREPA No. 11</t>
  </si>
  <si>
    <t>PREPA No. 14</t>
  </si>
  <si>
    <t>PREPA JALISCO</t>
  </si>
  <si>
    <t>SUR</t>
  </si>
  <si>
    <t>PREPA No.  5</t>
  </si>
  <si>
    <t>PREPA No.  9</t>
  </si>
  <si>
    <t>PREPA No. 13</t>
  </si>
  <si>
    <t>TECNOLOGICO</t>
  </si>
  <si>
    <t>PREPA No.  4</t>
  </si>
  <si>
    <t>PREPA No. 12</t>
  </si>
  <si>
    <t>MOD TLAQUEPAQUE (PREPA No. 12)</t>
  </si>
  <si>
    <t>VOCACIONAL</t>
  </si>
  <si>
    <t>PREPA No. 16</t>
  </si>
  <si>
    <t>BACHILLERATO TECNOLOGICO EN GESTION ADUANAL Y OPERACIONES EMPRESARIALES</t>
  </si>
  <si>
    <t>TECNOLOGO PROFESIONAL EN ELECTRICIDAD INDUSTRIAL</t>
  </si>
  <si>
    <t>BACHILLERATO TECNOLOGICO EN ADMINISTRACION</t>
  </si>
  <si>
    <t>TECNOLOGO PROFESIONAL EN INFORMATICA</t>
  </si>
  <si>
    <t>TECNOLOGO PROFESIONAL EN MECANICA INDUSTRIAL</t>
  </si>
  <si>
    <t>BACHILLERATO TECNOLOGICO EN CITOLOGIA E HISTOLOGIA</t>
  </si>
  <si>
    <t>BACHILLERATO TECNOLOGICO EN PROTESIS DENTAL</t>
  </si>
  <si>
    <t>BACHILLERATO TECNOLOGICO QUIMICO EN CONTROL DE CALIDAD Y MEDIO AMBIENTE</t>
  </si>
  <si>
    <t>PREPA No. 17</t>
  </si>
  <si>
    <t>BACHILLERATO TECNOLOGICO EN DESARROLLO DE SOFTWARE</t>
  </si>
  <si>
    <t>PREPA No. 18</t>
  </si>
  <si>
    <t>PREPA No. 19</t>
  </si>
  <si>
    <t>PREPA No. 20</t>
  </si>
  <si>
    <t>POLI GUADALAJARA</t>
  </si>
  <si>
    <t>TECNOLOGO PROFESIONAL QUIMICO EN ANALISIS Y PROCESOS DE ALIMENTOS</t>
  </si>
  <si>
    <t>PREPA DE TONALA</t>
  </si>
  <si>
    <t>MOD LA EXPERIENCIA (TONALA)</t>
  </si>
  <si>
    <t>BACHILLERATO TECNOLOGICO EN CERAMICA</t>
  </si>
  <si>
    <t>PREPA DE TONALA NORTE</t>
  </si>
  <si>
    <t>TOTAL ZONA METROPOLITANA</t>
  </si>
  <si>
    <t>ESCUELAS REGIONALES</t>
  </si>
  <si>
    <t>ESCUELA Y MODULO</t>
  </si>
  <si>
    <t>MOD SANTA ANITA (PREPA 9)</t>
  </si>
  <si>
    <t>ESC. PREPA. REG. DE AHUALULCO</t>
  </si>
  <si>
    <t>MOD ETZATLAN (AHUALULCO)</t>
  </si>
  <si>
    <t>MOD SN MARCOS (AHUALULCO)</t>
  </si>
  <si>
    <t>ESC. PREPA. REG. DE AMECA</t>
  </si>
  <si>
    <t>ESC. PREPA. REG. DE ARANDAS</t>
  </si>
  <si>
    <t>ESC. PREPA. REG. DE ATOTONILCO</t>
  </si>
  <si>
    <t>MOD AYOTLAN (ATOTONILCO)</t>
  </si>
  <si>
    <t>ESC. PREPA. REG. DE AUTLAN DE NAVARRO</t>
  </si>
  <si>
    <t>ESC. PREPA. REG. DE CASIMIRO CASTILLO</t>
  </si>
  <si>
    <t>ESC. PREPA. REG. DE CD. GUZMAN</t>
  </si>
  <si>
    <t>ESC. PREPA. REG. DE CHAPALA</t>
  </si>
  <si>
    <t>ESC. PREPA. REG. DE COLOTLAN</t>
  </si>
  <si>
    <t>ESC. PREPA. REG. DE DEGOLLADO</t>
  </si>
  <si>
    <t>ESC. PREPA. REG. DE EL SALTO</t>
  </si>
  <si>
    <t>ESC. PREPA. REG. DE JOCOTEPEC</t>
  </si>
  <si>
    <t>ESC. PREPA. REG. DE LA BARCA</t>
  </si>
  <si>
    <t>ESC. PREPA. REG. DE LAGOS DE MORENO</t>
  </si>
  <si>
    <t>EREMSO</t>
  </si>
  <si>
    <t>TECNICO PROFESIONAL EN ENFERMERIA CON BACHILLERATO</t>
  </si>
  <si>
    <t>MOD MEZCALA (EREMSO)</t>
  </si>
  <si>
    <t>MOD ATEQUIZA (EREMSO)</t>
  </si>
  <si>
    <t>MOD TOTOTLAN (EREMSO)</t>
  </si>
  <si>
    <t>ESC. PREPA. REG. DE PUERTO VALLARTA</t>
  </si>
  <si>
    <t>ESC. PREPA. REG. DE SAN JUAN DE LOS LAGOS</t>
  </si>
  <si>
    <t>MOD VILLA CORONA (SAN MARTIN HIDALGO)</t>
  </si>
  <si>
    <t>ESC. PREPA. REG. DE SAYULA</t>
  </si>
  <si>
    <t>ESC. PREPA. REG. DE TALA</t>
  </si>
  <si>
    <t>MOD JUCHITLAN (TECOLOTLAN)</t>
  </si>
  <si>
    <t>ESC. PREPA. REG. DE TEPATITLAN</t>
  </si>
  <si>
    <t>MOD ACATIC (TEPATITLAN)</t>
  </si>
  <si>
    <t>MOD CAJITITLAN (REG. TLAJOMULCO)</t>
  </si>
  <si>
    <t>EXT. SAN AGUSTIN (TLAJOMULCO)</t>
  </si>
  <si>
    <t>ESC. PREPA. REG. DE ZACOALCO DE TORRES</t>
  </si>
  <si>
    <t>EXT. TEOCUITATLAN DE CORONA (ZACOALCO)</t>
  </si>
  <si>
    <t>TOTAL REGIONALES</t>
  </si>
  <si>
    <t>TOTAL SEMS</t>
  </si>
  <si>
    <t>ASPIRACION DIRECTA</t>
  </si>
  <si>
    <t>ESC. PREPA. REG. DE TLAJOMULCO DE ZUÑIGA</t>
  </si>
  <si>
    <t>MOD SAN GABRIEL (SAYULA)</t>
  </si>
  <si>
    <t>MOD SAN JULIAN (TEPATITLAN)</t>
  </si>
  <si>
    <t>PUNTAJES MÍNIMOS NIVEL MEDIO SUPERIOR CAL. 2015 "A"</t>
  </si>
  <si>
    <t>TOTAL ASPIRACIÓN DIRECTA</t>
  </si>
  <si>
    <t>PREPA No. 6</t>
  </si>
  <si>
    <t>TECNOLOGO PROFESIONAL EN PROCESOS QUIMICOS INDUSTRIALES</t>
  </si>
  <si>
    <t>TECNOLOGO PROFESIONAL EN SISTEMAS INFORMATICOS</t>
  </si>
  <si>
    <t>BACHILLERATO TECNOLOGICO EN TURISMO</t>
  </si>
  <si>
    <t>BACHILLERATO TECNOLOGICO AGROPECUARIO</t>
  </si>
  <si>
    <t>BACHILLERATO TECNOLOGICO EN ADMINISTRACION DE PEQUEÑOS Y MEDIANOS NEGOCIOS</t>
  </si>
  <si>
    <t>BACHILLERATO TECNOLOGICO EN DISEÑO INDUSTRIAL</t>
  </si>
  <si>
    <t>BACHILLERATO TECNOLOGICO EN DISEÑO Y CONSTRUCCION</t>
  </si>
  <si>
    <t>ESC. PREPA. REG. DE ZAPOTLANEJO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</si>
</sst>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10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1"/>
      <color rgb="FF003366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21"/>
      <color theme="1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1" xfId="0" applyFont="1" applyBorder="1"/>
    <xf numFmtId="0" fontId="7" fillId="2" borderId="1" xfId="0" applyFont="1" applyFill="1" applyBorder="1"/>
    <xf numFmtId="0" fontId="3" fillId="0" borderId="0" xfId="0" applyFont="1" applyFill="1"/>
    <xf numFmtId="49" fontId="9" fillId="3" borderId="1" xfId="0" applyNumberFormat="1" applyFont="1" applyFill="1" applyBorder="1" applyAlignment="1">
      <alignment horizontal="center" vertical="center" wrapText="1"/>
    </xf>
    <xf numFmtId="3" fontId="9" fillId="3" borderId="1" xfId="0" applyNumberFormat="1" applyFont="1" applyFill="1" applyBorder="1" applyAlignment="1">
      <alignment horizontal="center" vertical="center" wrapText="1"/>
    </xf>
    <xf numFmtId="10" fontId="9" fillId="3" borderId="1" xfId="0" applyNumberFormat="1" applyFont="1" applyFill="1" applyBorder="1" applyAlignment="1">
      <alignment horizontal="center" vertical="center" wrapText="1"/>
    </xf>
    <xf numFmtId="164" fontId="9" fillId="3" borderId="1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/>
    <xf numFmtId="49" fontId="9" fillId="3" borderId="1" xfId="0" applyNumberFormat="1" applyFont="1" applyFill="1" applyBorder="1" applyAlignment="1">
      <alignment vertical="center" wrapText="1"/>
    </xf>
    <xf numFmtId="164" fontId="7" fillId="0" borderId="1" xfId="0" applyNumberFormat="1" applyFont="1" applyFill="1" applyBorder="1" applyAlignment="1">
      <alignment horizontal="center"/>
    </xf>
    <xf numFmtId="0" fontId="0" fillId="4" borderId="0" xfId="0" applyFont="1" applyFill="1"/>
    <xf numFmtId="164" fontId="3" fillId="4" borderId="0" xfId="0" applyNumberFormat="1" applyFont="1" applyFill="1" applyAlignment="1">
      <alignment horizontal="center"/>
    </xf>
    <xf numFmtId="164" fontId="0" fillId="4" borderId="0" xfId="0" applyNumberFormat="1" applyFont="1" applyFill="1" applyAlignment="1">
      <alignment horizontal="center"/>
    </xf>
    <xf numFmtId="0" fontId="6" fillId="4" borderId="0" xfId="0" applyFont="1" applyFill="1"/>
    <xf numFmtId="164" fontId="0" fillId="4" borderId="0" xfId="0" applyNumberFormat="1" applyFont="1" applyFill="1"/>
    <xf numFmtId="0" fontId="2" fillId="4" borderId="0" xfId="0" applyFont="1" applyFill="1" applyBorder="1" applyAlignment="1">
      <alignment vertical="center"/>
    </xf>
    <xf numFmtId="0" fontId="5" fillId="4" borderId="0" xfId="0" applyFont="1" applyFill="1" applyBorder="1" applyAlignment="1">
      <alignment vertical="center"/>
    </xf>
    <xf numFmtId="0" fontId="8" fillId="4" borderId="0" xfId="0" applyFont="1" applyFill="1"/>
    <xf numFmtId="0" fontId="1" fillId="4" borderId="0" xfId="0" applyFont="1" applyFill="1"/>
    <xf numFmtId="164" fontId="1" fillId="4" borderId="0" xfId="0" applyNumberFormat="1" applyFont="1" applyFill="1" applyAlignment="1">
      <alignment horizontal="center"/>
    </xf>
    <xf numFmtId="164" fontId="7" fillId="0" borderId="0" xfId="0" applyNumberFormat="1" applyFont="1" applyFill="1" applyBorder="1" applyAlignment="1">
      <alignment horizontal="center"/>
    </xf>
    <xf numFmtId="0" fontId="0" fillId="2" borderId="0" xfId="0" applyFont="1" applyFill="1"/>
    <xf numFmtId="10" fontId="0" fillId="4" borderId="0" xfId="0" applyNumberFormat="1" applyFont="1" applyFill="1" applyAlignment="1">
      <alignment horizontal="center"/>
    </xf>
    <xf numFmtId="10" fontId="7" fillId="0" borderId="1" xfId="0" applyNumberFormat="1" applyFont="1" applyFill="1" applyBorder="1" applyAlignment="1">
      <alignment horizontal="center"/>
    </xf>
    <xf numFmtId="10" fontId="3" fillId="4" borderId="0" xfId="0" applyNumberFormat="1" applyFont="1" applyFill="1" applyAlignment="1">
      <alignment horizontal="center"/>
    </xf>
    <xf numFmtId="10" fontId="0" fillId="0" borderId="1" xfId="0" applyNumberFormat="1" applyFont="1" applyBorder="1" applyAlignment="1">
      <alignment horizontal="center"/>
    </xf>
    <xf numFmtId="10" fontId="1" fillId="4" borderId="0" xfId="0" applyNumberFormat="1" applyFont="1" applyFill="1" applyAlignment="1">
      <alignment horizontal="center"/>
    </xf>
    <xf numFmtId="0" fontId="2" fillId="4" borderId="0" xfId="0" applyFont="1" applyFill="1" applyBorder="1" applyAlignment="1">
      <alignment horizontal="center" vertical="center" wrapText="1"/>
    </xf>
    <xf numFmtId="0" fontId="0" fillId="4" borderId="0" xfId="0" applyFont="1" applyFill="1" applyBorder="1"/>
    <xf numFmtId="164" fontId="0" fillId="4" borderId="0" xfId="0" applyNumberFormat="1" applyFont="1" applyFill="1" applyBorder="1" applyAlignment="1">
      <alignment horizontal="center"/>
    </xf>
    <xf numFmtId="0" fontId="0" fillId="2" borderId="5" xfId="0" applyFont="1" applyFill="1" applyBorder="1"/>
    <xf numFmtId="0" fontId="7" fillId="2" borderId="4" xfId="0" applyFont="1" applyFill="1" applyBorder="1" applyAlignment="1">
      <alignment horizontal="right"/>
    </xf>
    <xf numFmtId="0" fontId="0" fillId="0" borderId="1" xfId="0" applyBorder="1"/>
    <xf numFmtId="0" fontId="0" fillId="2" borderId="2" xfId="0" applyFont="1" applyFill="1" applyBorder="1" applyAlignment="1">
      <alignment horizontal="left" vertical="center"/>
    </xf>
    <xf numFmtId="0" fontId="7" fillId="2" borderId="4" xfId="0" applyFont="1" applyFill="1" applyBorder="1" applyAlignment="1">
      <alignment horizontal="right" vertical="center"/>
    </xf>
    <xf numFmtId="10" fontId="7" fillId="0" borderId="4" xfId="0" applyNumberFormat="1" applyFont="1" applyFill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10" fontId="0" fillId="4" borderId="9" xfId="0" applyNumberFormat="1" applyFont="1" applyFill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3" fontId="7" fillId="0" borderId="1" xfId="0" applyNumberFormat="1" applyFont="1" applyFill="1" applyBorder="1" applyAlignment="1">
      <alignment horizontal="center"/>
    </xf>
    <xf numFmtId="3" fontId="3" fillId="4" borderId="0" xfId="0" applyNumberFormat="1" applyFont="1" applyFill="1" applyAlignment="1">
      <alignment horizontal="center"/>
    </xf>
    <xf numFmtId="3" fontId="0" fillId="4" borderId="0" xfId="0" applyNumberFormat="1" applyFont="1" applyFill="1" applyAlignment="1">
      <alignment horizontal="center"/>
    </xf>
    <xf numFmtId="3" fontId="1" fillId="4" borderId="0" xfId="0" applyNumberFormat="1" applyFont="1" applyFill="1" applyAlignment="1">
      <alignment horizontal="center"/>
    </xf>
    <xf numFmtId="3" fontId="7" fillId="0" borderId="4" xfId="0" applyNumberFormat="1" applyFont="1" applyFill="1" applyBorder="1" applyAlignment="1">
      <alignment horizontal="center"/>
    </xf>
    <xf numFmtId="0" fontId="1" fillId="5" borderId="1" xfId="0" applyFont="1" applyFill="1" applyBorder="1" applyAlignment="1">
      <alignment horizontal="right"/>
    </xf>
    <xf numFmtId="0" fontId="1" fillId="5" borderId="1" xfId="0" applyFont="1" applyFill="1" applyBorder="1" applyAlignment="1">
      <alignment horizontal="right" vertical="center"/>
    </xf>
    <xf numFmtId="3" fontId="1" fillId="5" borderId="1" xfId="0" applyNumberFormat="1" applyFont="1" applyFill="1" applyBorder="1" applyAlignment="1">
      <alignment horizontal="center"/>
    </xf>
    <xf numFmtId="10" fontId="1" fillId="5" borderId="1" xfId="0" applyNumberFormat="1" applyFont="1" applyFill="1" applyBorder="1" applyAlignment="1">
      <alignment horizontal="center"/>
    </xf>
    <xf numFmtId="3" fontId="2" fillId="4" borderId="4" xfId="0" applyNumberFormat="1" applyFont="1" applyFill="1" applyBorder="1" applyAlignment="1">
      <alignment horizontal="center"/>
    </xf>
    <xf numFmtId="10" fontId="2" fillId="4" borderId="4" xfId="0" applyNumberFormat="1" applyFont="1" applyFill="1" applyBorder="1" applyAlignment="1">
      <alignment horizontal="center"/>
    </xf>
    <xf numFmtId="3" fontId="0" fillId="4" borderId="0" xfId="0" applyNumberFormat="1" applyFont="1" applyFill="1"/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/>
    </xf>
    <xf numFmtId="0" fontId="0" fillId="2" borderId="6" xfId="0" applyFont="1" applyFill="1" applyBorder="1" applyAlignment="1">
      <alignment horizontal="left" vertical="center"/>
    </xf>
    <xf numFmtId="0" fontId="0" fillId="2" borderId="7" xfId="0" applyFont="1" applyFill="1" applyBorder="1" applyAlignment="1">
      <alignment horizontal="left" vertical="center"/>
    </xf>
    <xf numFmtId="0" fontId="0" fillId="2" borderId="8" xfId="0" applyFont="1" applyFill="1" applyBorder="1" applyAlignment="1">
      <alignment horizontal="left" vertical="center"/>
    </xf>
    <xf numFmtId="0" fontId="0" fillId="2" borderId="2" xfId="0" applyFont="1" applyFill="1" applyBorder="1" applyAlignment="1">
      <alignment horizontal="left" vertical="center"/>
    </xf>
    <xf numFmtId="0" fontId="0" fillId="2" borderId="3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5"/>
  <sheetViews>
    <sheetView tabSelected="1" topLeftCell="A76" zoomScaleNormal="100" workbookViewId="0">
      <selection activeCell="C107" sqref="C107"/>
    </sheetView>
  </sheetViews>
  <sheetFormatPr baseColWidth="10" defaultRowHeight="15" x14ac:dyDescent="0.25"/>
  <cols>
    <col min="1" max="1" width="15.85546875" style="11" bestFit="1" customWidth="1"/>
    <col min="2" max="2" width="49" style="11" bestFit="1" customWidth="1"/>
    <col min="3" max="3" width="81.85546875" style="11" bestFit="1" customWidth="1"/>
    <col min="4" max="4" width="13.140625" style="44" bestFit="1" customWidth="1"/>
    <col min="5" max="6" width="12.28515625" style="44" bestFit="1" customWidth="1"/>
    <col min="7" max="7" width="11.28515625" style="23" bestFit="1" customWidth="1"/>
    <col min="8" max="8" width="9.7109375" style="13" bestFit="1" customWidth="1"/>
    <col min="9" max="9" width="11.42578125" style="11"/>
    <col min="10" max="10" width="11.85546875" style="11" bestFit="1" customWidth="1"/>
    <col min="11" max="16384" width="11.42578125" style="11"/>
  </cols>
  <sheetData>
    <row r="1" spans="1:9" s="18" customFormat="1" ht="27.75" x14ac:dyDescent="0.45">
      <c r="A1" s="57" t="s">
        <v>95</v>
      </c>
      <c r="B1" s="57"/>
      <c r="C1" s="57"/>
      <c r="D1" s="57"/>
      <c r="E1" s="57"/>
      <c r="F1" s="57"/>
      <c r="G1" s="57"/>
      <c r="H1" s="57"/>
      <c r="I1" s="57"/>
    </row>
    <row r="2" spans="1:9" s="14" customFormat="1" ht="18.75" x14ac:dyDescent="0.3">
      <c r="A2" s="60" t="s">
        <v>6</v>
      </c>
      <c r="B2" s="60"/>
      <c r="C2" s="60"/>
      <c r="D2" s="60"/>
      <c r="E2" s="60"/>
      <c r="F2" s="60"/>
      <c r="G2" s="60"/>
      <c r="H2" s="60"/>
      <c r="I2" s="17"/>
    </row>
    <row r="3" spans="1:9" ht="30" x14ac:dyDescent="0.25">
      <c r="A3" s="4" t="s">
        <v>7</v>
      </c>
      <c r="B3" s="5" t="s">
        <v>8</v>
      </c>
      <c r="C3" s="5" t="s">
        <v>0</v>
      </c>
      <c r="D3" s="5" t="s">
        <v>1</v>
      </c>
      <c r="E3" s="5" t="s">
        <v>2</v>
      </c>
      <c r="F3" s="5" t="s">
        <v>3</v>
      </c>
      <c r="G3" s="6" t="s">
        <v>4</v>
      </c>
      <c r="H3" s="7" t="s">
        <v>5</v>
      </c>
    </row>
    <row r="4" spans="1:9" x14ac:dyDescent="0.25">
      <c r="A4" s="58" t="s">
        <v>9</v>
      </c>
      <c r="B4" s="1" t="s">
        <v>10</v>
      </c>
      <c r="C4" s="37" t="s">
        <v>11</v>
      </c>
      <c r="D4" s="41">
        <v>908</v>
      </c>
      <c r="E4" s="41">
        <v>801</v>
      </c>
      <c r="F4" s="41">
        <v>197</v>
      </c>
      <c r="H4" s="40">
        <v>136.43600000000001</v>
      </c>
    </row>
    <row r="5" spans="1:9" x14ac:dyDescent="0.25">
      <c r="A5" s="58"/>
      <c r="B5" s="1" t="s">
        <v>12</v>
      </c>
      <c r="C5" s="37" t="s">
        <v>11</v>
      </c>
      <c r="D5" s="41">
        <v>715</v>
      </c>
      <c r="E5" s="41">
        <v>450</v>
      </c>
      <c r="F5" s="41">
        <v>176</v>
      </c>
      <c r="H5" s="40">
        <v>138.459</v>
      </c>
    </row>
    <row r="6" spans="1:9" x14ac:dyDescent="0.25">
      <c r="A6" s="58"/>
      <c r="B6" s="1" t="s">
        <v>13</v>
      </c>
      <c r="C6" s="37" t="s">
        <v>11</v>
      </c>
      <c r="D6" s="41">
        <v>1009</v>
      </c>
      <c r="E6" s="41">
        <v>720</v>
      </c>
      <c r="F6" s="41">
        <v>192</v>
      </c>
      <c r="H6" s="40">
        <v>138.40600000000001</v>
      </c>
    </row>
    <row r="7" spans="1:9" x14ac:dyDescent="0.25">
      <c r="A7" s="58"/>
      <c r="B7" s="1" t="s">
        <v>14</v>
      </c>
      <c r="C7" s="38" t="s">
        <v>11</v>
      </c>
      <c r="D7" s="41">
        <v>546</v>
      </c>
      <c r="E7" s="41">
        <v>500</v>
      </c>
      <c r="F7" s="41">
        <v>142</v>
      </c>
      <c r="H7" s="40">
        <v>135.28800000000001</v>
      </c>
    </row>
    <row r="8" spans="1:9" x14ac:dyDescent="0.25">
      <c r="C8" s="2" t="s">
        <v>15</v>
      </c>
      <c r="D8" s="42">
        <f>SUM(D4:D7)</f>
        <v>3178</v>
      </c>
      <c r="E8" s="42">
        <f>SUM(E4:E7)</f>
        <v>2471</v>
      </c>
      <c r="F8" s="42">
        <f>SUM(F4:F7)</f>
        <v>707</v>
      </c>
      <c r="G8" s="24">
        <f>E8/D8</f>
        <v>0.77753303964757714</v>
      </c>
      <c r="H8" s="10">
        <f>MIN(H4:H7)</f>
        <v>135.28800000000001</v>
      </c>
    </row>
    <row r="9" spans="1:9" x14ac:dyDescent="0.25">
      <c r="C9" s="3"/>
      <c r="D9" s="43"/>
      <c r="E9" s="43"/>
      <c r="F9" s="43"/>
      <c r="G9" s="25"/>
      <c r="H9" s="12"/>
    </row>
    <row r="10" spans="1:9" ht="13.5" customHeight="1" x14ac:dyDescent="0.25">
      <c r="A10" s="59" t="s">
        <v>16</v>
      </c>
      <c r="B10" s="1" t="s">
        <v>17</v>
      </c>
      <c r="C10" s="37" t="s">
        <v>11</v>
      </c>
      <c r="D10" s="41">
        <v>911</v>
      </c>
      <c r="E10" s="41">
        <v>630</v>
      </c>
      <c r="F10" s="41">
        <v>336</v>
      </c>
      <c r="G10" s="39"/>
      <c r="H10" s="40">
        <v>141.31899999999999</v>
      </c>
    </row>
    <row r="11" spans="1:9" ht="13.5" customHeight="1" x14ac:dyDescent="0.25">
      <c r="A11" s="59"/>
      <c r="B11" s="1" t="s">
        <v>18</v>
      </c>
      <c r="C11" s="37" t="s">
        <v>11</v>
      </c>
      <c r="D11" s="41">
        <v>583</v>
      </c>
      <c r="E11" s="41">
        <v>360</v>
      </c>
      <c r="F11" s="41">
        <v>228</v>
      </c>
      <c r="H11" s="40">
        <v>141.989</v>
      </c>
    </row>
    <row r="12" spans="1:9" ht="13.5" customHeight="1" x14ac:dyDescent="0.25">
      <c r="A12" s="59"/>
      <c r="B12" s="1" t="s">
        <v>19</v>
      </c>
      <c r="C12" s="37" t="s">
        <v>11</v>
      </c>
      <c r="D12" s="41">
        <v>743</v>
      </c>
      <c r="E12" s="41">
        <v>480</v>
      </c>
      <c r="F12" s="41">
        <v>221</v>
      </c>
      <c r="H12" s="40">
        <v>142.542</v>
      </c>
    </row>
    <row r="13" spans="1:9" ht="13.5" customHeight="1" x14ac:dyDescent="0.25">
      <c r="A13" s="59"/>
      <c r="B13" s="1" t="s">
        <v>20</v>
      </c>
      <c r="C13" s="37" t="s">
        <v>11</v>
      </c>
      <c r="D13" s="41">
        <v>604</v>
      </c>
      <c r="E13" s="41">
        <v>360</v>
      </c>
      <c r="F13" s="41">
        <v>247</v>
      </c>
      <c r="H13" s="40">
        <v>141.30600000000001</v>
      </c>
    </row>
    <row r="14" spans="1:9" ht="13.5" customHeight="1" x14ac:dyDescent="0.25">
      <c r="A14" s="59"/>
      <c r="B14" s="1" t="s">
        <v>21</v>
      </c>
      <c r="C14" s="38" t="s">
        <v>11</v>
      </c>
      <c r="D14" s="41">
        <v>629</v>
      </c>
      <c r="E14" s="41">
        <v>400</v>
      </c>
      <c r="F14" s="41">
        <v>208</v>
      </c>
      <c r="H14" s="40">
        <v>142.30600000000001</v>
      </c>
    </row>
    <row r="15" spans="1:9" ht="13.5" customHeight="1" x14ac:dyDescent="0.25">
      <c r="C15" s="2" t="s">
        <v>15</v>
      </c>
      <c r="D15" s="42">
        <f>SUM(D10:D14)</f>
        <v>3470</v>
      </c>
      <c r="E15" s="42">
        <f t="shared" ref="E15:F15" si="0">SUM(E10:E14)</f>
        <v>2230</v>
      </c>
      <c r="F15" s="42">
        <f t="shared" si="0"/>
        <v>1240</v>
      </c>
      <c r="G15" s="24">
        <f>E15/D15</f>
        <v>0.64265129682997113</v>
      </c>
      <c r="H15" s="10">
        <f>MIN(H10:H14)</f>
        <v>141.30600000000001</v>
      </c>
    </row>
    <row r="16" spans="1:9" ht="13.5" customHeight="1" x14ac:dyDescent="0.25">
      <c r="C16" s="3"/>
      <c r="D16" s="43"/>
      <c r="E16" s="43"/>
      <c r="F16" s="43"/>
      <c r="G16" s="25"/>
      <c r="H16" s="12"/>
    </row>
    <row r="17" spans="1:9" ht="13.5" customHeight="1" x14ac:dyDescent="0.25">
      <c r="A17" s="58" t="s">
        <v>22</v>
      </c>
      <c r="B17" s="1" t="s">
        <v>23</v>
      </c>
      <c r="C17" s="37" t="s">
        <v>11</v>
      </c>
      <c r="D17" s="41">
        <v>955</v>
      </c>
      <c r="E17" s="41">
        <v>350</v>
      </c>
      <c r="F17" s="41">
        <v>524</v>
      </c>
      <c r="G17" s="39"/>
      <c r="H17" s="40">
        <v>156.6</v>
      </c>
    </row>
    <row r="18" spans="1:9" ht="13.5" customHeight="1" x14ac:dyDescent="0.25">
      <c r="A18" s="58"/>
      <c r="B18" s="1" t="s">
        <v>24</v>
      </c>
      <c r="C18" s="37" t="s">
        <v>11</v>
      </c>
      <c r="D18" s="41">
        <v>912</v>
      </c>
      <c r="E18" s="41">
        <v>460</v>
      </c>
      <c r="F18" s="41">
        <v>569</v>
      </c>
      <c r="H18" s="40">
        <v>154.60900000000001</v>
      </c>
    </row>
    <row r="19" spans="1:9" ht="13.5" customHeight="1" x14ac:dyDescent="0.25">
      <c r="A19" s="58"/>
      <c r="B19" s="1" t="s">
        <v>25</v>
      </c>
      <c r="C19" s="38" t="s">
        <v>11</v>
      </c>
      <c r="D19" s="41">
        <v>1070</v>
      </c>
      <c r="E19" s="41">
        <v>320</v>
      </c>
      <c r="F19" s="41">
        <v>714</v>
      </c>
      <c r="H19" s="40">
        <v>156.101</v>
      </c>
    </row>
    <row r="20" spans="1:9" ht="13.5" customHeight="1" x14ac:dyDescent="0.25">
      <c r="C20" s="2" t="s">
        <v>15</v>
      </c>
      <c r="D20" s="42">
        <f>SUM(D17:D19)</f>
        <v>2937</v>
      </c>
      <c r="E20" s="42">
        <f>SUM(E17:E19)</f>
        <v>1130</v>
      </c>
      <c r="F20" s="42">
        <f>SUM(F17:F19)</f>
        <v>1807</v>
      </c>
      <c r="G20" s="24">
        <f>E20/D20</f>
        <v>0.3847463398025196</v>
      </c>
      <c r="H20" s="10">
        <f>MIN(H17:H19)</f>
        <v>154.60900000000001</v>
      </c>
    </row>
    <row r="21" spans="1:9" ht="13.5" customHeight="1" x14ac:dyDescent="0.25">
      <c r="C21" s="3"/>
      <c r="D21" s="43"/>
      <c r="E21" s="43"/>
      <c r="F21" s="43"/>
      <c r="G21" s="25"/>
      <c r="H21" s="12"/>
    </row>
    <row r="22" spans="1:9" ht="13.5" customHeight="1" x14ac:dyDescent="0.25">
      <c r="A22" s="58" t="s">
        <v>26</v>
      </c>
      <c r="B22" s="1" t="s">
        <v>27</v>
      </c>
      <c r="C22" s="37" t="s">
        <v>11</v>
      </c>
      <c r="D22" s="41">
        <v>511</v>
      </c>
      <c r="E22" s="41">
        <v>360</v>
      </c>
      <c r="F22" s="41">
        <v>127</v>
      </c>
      <c r="G22" s="39"/>
      <c r="H22" s="40">
        <v>139.25899999999999</v>
      </c>
    </row>
    <row r="23" spans="1:9" ht="13.5" customHeight="1" x14ac:dyDescent="0.25">
      <c r="A23" s="58"/>
      <c r="B23" s="1" t="s">
        <v>28</v>
      </c>
      <c r="C23" s="37" t="s">
        <v>11</v>
      </c>
      <c r="D23" s="41">
        <v>1071</v>
      </c>
      <c r="E23" s="41">
        <v>980</v>
      </c>
      <c r="F23" s="41">
        <v>421</v>
      </c>
      <c r="H23" s="40">
        <v>137.76</v>
      </c>
    </row>
    <row r="24" spans="1:9" ht="13.5" customHeight="1" x14ac:dyDescent="0.25">
      <c r="A24" s="58"/>
      <c r="B24" s="1" t="s">
        <v>29</v>
      </c>
      <c r="C24" s="37" t="s">
        <v>11</v>
      </c>
      <c r="D24" s="41">
        <v>209</v>
      </c>
      <c r="E24" s="41">
        <v>160</v>
      </c>
      <c r="F24" s="41">
        <v>70</v>
      </c>
      <c r="H24" s="40">
        <v>137.82400000000001</v>
      </c>
    </row>
    <row r="25" spans="1:9" ht="13.5" customHeight="1" x14ac:dyDescent="0.25">
      <c r="A25" s="58"/>
      <c r="B25" s="1" t="s">
        <v>30</v>
      </c>
      <c r="C25" s="38" t="s">
        <v>11</v>
      </c>
      <c r="D25" s="41">
        <v>1215</v>
      </c>
      <c r="E25" s="41">
        <v>540</v>
      </c>
      <c r="F25" s="41">
        <v>348</v>
      </c>
      <c r="H25" s="40">
        <v>144.22399999999999</v>
      </c>
    </row>
    <row r="26" spans="1:9" ht="13.5" customHeight="1" x14ac:dyDescent="0.25">
      <c r="C26" s="2" t="s">
        <v>15</v>
      </c>
      <c r="D26" s="42">
        <f>SUM(D22:D25)</f>
        <v>3006</v>
      </c>
      <c r="E26" s="42">
        <f t="shared" ref="E26" si="1">SUM(E22:E25)</f>
        <v>2040</v>
      </c>
      <c r="F26" s="42">
        <f>SUM(F22:F25)</f>
        <v>966</v>
      </c>
      <c r="G26" s="24">
        <f>E26/D26</f>
        <v>0.67864271457085823</v>
      </c>
      <c r="H26" s="10">
        <f>MIN(H22:H25)</f>
        <v>137.76</v>
      </c>
    </row>
    <row r="27" spans="1:9" ht="13.5" customHeight="1" x14ac:dyDescent="0.25">
      <c r="C27" s="3"/>
      <c r="D27" s="43"/>
      <c r="E27" s="43"/>
      <c r="F27" s="43"/>
      <c r="G27" s="25"/>
      <c r="H27" s="12"/>
    </row>
    <row r="28" spans="1:9" ht="13.5" customHeight="1" x14ac:dyDescent="0.25"/>
    <row r="29" spans="1:9" ht="13.5" customHeight="1" x14ac:dyDescent="0.25"/>
    <row r="30" spans="1:9" ht="13.5" customHeight="1" x14ac:dyDescent="0.25"/>
    <row r="31" spans="1:9" x14ac:dyDescent="0.25">
      <c r="A31" s="54" t="s">
        <v>91</v>
      </c>
      <c r="B31" s="31" t="s">
        <v>97</v>
      </c>
      <c r="C31" s="1" t="s">
        <v>11</v>
      </c>
      <c r="D31" s="41">
        <v>1330</v>
      </c>
      <c r="E31" s="41">
        <v>720</v>
      </c>
      <c r="F31" s="41">
        <v>610</v>
      </c>
      <c r="G31" s="26">
        <f>E31/D31</f>
        <v>0.54135338345864659</v>
      </c>
      <c r="H31" s="40">
        <v>145.75899999999999</v>
      </c>
      <c r="I31" s="53"/>
    </row>
    <row r="32" spans="1:9" x14ac:dyDescent="0.25">
      <c r="A32" s="55"/>
      <c r="B32" s="31" t="s">
        <v>13</v>
      </c>
      <c r="C32" s="33" t="s">
        <v>34</v>
      </c>
      <c r="D32" s="41">
        <v>228</v>
      </c>
      <c r="E32" s="41">
        <v>160</v>
      </c>
      <c r="F32" s="41">
        <v>68</v>
      </c>
      <c r="G32" s="26">
        <f t="shared" ref="G32:G58" si="2">E32/D32</f>
        <v>0.70175438596491224</v>
      </c>
      <c r="H32" s="40">
        <v>141.548</v>
      </c>
      <c r="I32" s="53"/>
    </row>
    <row r="33" spans="1:9" x14ac:dyDescent="0.25">
      <c r="A33" s="55"/>
      <c r="B33" s="31" t="s">
        <v>13</v>
      </c>
      <c r="C33" s="33" t="s">
        <v>32</v>
      </c>
      <c r="D33" s="41">
        <v>84</v>
      </c>
      <c r="E33" s="41">
        <v>84</v>
      </c>
      <c r="F33" s="41">
        <v>0</v>
      </c>
      <c r="G33" s="26">
        <f t="shared" si="2"/>
        <v>1</v>
      </c>
      <c r="H33" s="40">
        <v>121.93</v>
      </c>
      <c r="I33" s="53"/>
    </row>
    <row r="34" spans="1:9" x14ac:dyDescent="0.25">
      <c r="A34" s="55"/>
      <c r="B34" s="31" t="s">
        <v>13</v>
      </c>
      <c r="C34" s="33" t="s">
        <v>33</v>
      </c>
      <c r="D34" s="41">
        <v>38</v>
      </c>
      <c r="E34" s="41">
        <v>38</v>
      </c>
      <c r="F34" s="41">
        <v>0</v>
      </c>
      <c r="G34" s="26">
        <f t="shared" si="2"/>
        <v>1</v>
      </c>
      <c r="H34" s="40">
        <v>122.684</v>
      </c>
      <c r="I34" s="53"/>
    </row>
    <row r="35" spans="1:9" x14ac:dyDescent="0.25">
      <c r="A35" s="55"/>
      <c r="B35" s="31" t="s">
        <v>13</v>
      </c>
      <c r="C35" s="33" t="s">
        <v>35</v>
      </c>
      <c r="D35" s="41">
        <v>314</v>
      </c>
      <c r="E35" s="41">
        <v>120</v>
      </c>
      <c r="F35" s="41">
        <v>194</v>
      </c>
      <c r="G35" s="26">
        <f t="shared" si="2"/>
        <v>0.38216560509554143</v>
      </c>
      <c r="H35" s="40">
        <v>149.32400000000001</v>
      </c>
      <c r="I35" s="53"/>
    </row>
    <row r="36" spans="1:9" x14ac:dyDescent="0.25">
      <c r="A36" s="55"/>
      <c r="B36" s="31" t="s">
        <v>13</v>
      </c>
      <c r="C36" s="33" t="s">
        <v>36</v>
      </c>
      <c r="D36" s="41">
        <v>87</v>
      </c>
      <c r="E36" s="41">
        <v>87</v>
      </c>
      <c r="F36" s="41">
        <v>0</v>
      </c>
      <c r="G36" s="26">
        <f t="shared" si="2"/>
        <v>1</v>
      </c>
      <c r="H36" s="40">
        <v>121.80500000000001</v>
      </c>
      <c r="I36" s="53"/>
    </row>
    <row r="37" spans="1:9" x14ac:dyDescent="0.25">
      <c r="A37" s="55"/>
      <c r="B37" s="31" t="s">
        <v>19</v>
      </c>
      <c r="C37" s="33" t="s">
        <v>37</v>
      </c>
      <c r="D37" s="41">
        <v>141</v>
      </c>
      <c r="E37" s="41">
        <v>80</v>
      </c>
      <c r="F37" s="41">
        <v>61</v>
      </c>
      <c r="G37" s="26">
        <f t="shared" si="2"/>
        <v>0.56737588652482274</v>
      </c>
      <c r="H37" s="40">
        <v>150.43600000000001</v>
      </c>
      <c r="I37" s="53"/>
    </row>
    <row r="38" spans="1:9" x14ac:dyDescent="0.25">
      <c r="A38" s="55"/>
      <c r="B38" s="31" t="s">
        <v>19</v>
      </c>
      <c r="C38" s="33" t="s">
        <v>38</v>
      </c>
      <c r="D38" s="41">
        <v>69</v>
      </c>
      <c r="E38" s="41">
        <v>69</v>
      </c>
      <c r="F38" s="41">
        <v>0</v>
      </c>
      <c r="G38" s="26">
        <f t="shared" si="2"/>
        <v>1</v>
      </c>
      <c r="H38" s="40">
        <v>119.42400000000001</v>
      </c>
      <c r="I38" s="53"/>
    </row>
    <row r="39" spans="1:9" x14ac:dyDescent="0.25">
      <c r="A39" s="55"/>
      <c r="B39" s="31" t="s">
        <v>28</v>
      </c>
      <c r="C39" s="33" t="s">
        <v>104</v>
      </c>
      <c r="D39" s="41">
        <v>50</v>
      </c>
      <c r="E39" s="41">
        <v>50</v>
      </c>
      <c r="F39" s="41">
        <v>0</v>
      </c>
      <c r="G39" s="26">
        <f t="shared" si="2"/>
        <v>1</v>
      </c>
      <c r="H39" s="40">
        <v>121.92700000000001</v>
      </c>
      <c r="I39" s="53"/>
    </row>
    <row r="40" spans="1:9" x14ac:dyDescent="0.25">
      <c r="A40" s="55"/>
      <c r="B40" s="31" t="s">
        <v>28</v>
      </c>
      <c r="C40" s="33" t="s">
        <v>39</v>
      </c>
      <c r="D40" s="41">
        <v>35</v>
      </c>
      <c r="E40" s="41">
        <v>35</v>
      </c>
      <c r="F40" s="41">
        <v>0</v>
      </c>
      <c r="G40" s="26">
        <f t="shared" si="2"/>
        <v>1</v>
      </c>
      <c r="H40" s="40">
        <v>125.17100000000001</v>
      </c>
      <c r="I40" s="53"/>
    </row>
    <row r="41" spans="1:9" x14ac:dyDescent="0.25">
      <c r="A41" s="55"/>
      <c r="B41" s="22" t="s">
        <v>31</v>
      </c>
      <c r="C41" s="1" t="s">
        <v>11</v>
      </c>
      <c r="D41" s="41">
        <v>371</v>
      </c>
      <c r="E41" s="41">
        <v>371</v>
      </c>
      <c r="F41" s="41">
        <v>0</v>
      </c>
      <c r="G41" s="26">
        <f t="shared" si="2"/>
        <v>1</v>
      </c>
      <c r="H41" s="40">
        <v>117.2</v>
      </c>
      <c r="I41" s="53"/>
    </row>
    <row r="42" spans="1:9" x14ac:dyDescent="0.25">
      <c r="A42" s="55"/>
      <c r="B42" s="31" t="s">
        <v>40</v>
      </c>
      <c r="C42" s="33" t="s">
        <v>11</v>
      </c>
      <c r="D42" s="41">
        <v>617</v>
      </c>
      <c r="E42" s="41">
        <v>180</v>
      </c>
      <c r="F42" s="41">
        <v>437</v>
      </c>
      <c r="G42" s="26">
        <f t="shared" si="2"/>
        <v>0.29173419773095621</v>
      </c>
      <c r="H42" s="40">
        <v>151.37700000000001</v>
      </c>
      <c r="I42" s="53"/>
    </row>
    <row r="43" spans="1:9" x14ac:dyDescent="0.25">
      <c r="A43" s="55"/>
      <c r="B43" s="31" t="s">
        <v>40</v>
      </c>
      <c r="C43" s="33" t="s">
        <v>41</v>
      </c>
      <c r="D43" s="41">
        <v>147</v>
      </c>
      <c r="E43" s="41">
        <v>90</v>
      </c>
      <c r="F43" s="41">
        <v>57</v>
      </c>
      <c r="G43" s="26">
        <f t="shared" si="2"/>
        <v>0.61224489795918369</v>
      </c>
      <c r="H43" s="40">
        <v>140.036</v>
      </c>
      <c r="I43" s="53"/>
    </row>
    <row r="44" spans="1:9" x14ac:dyDescent="0.25">
      <c r="A44" s="55"/>
      <c r="B44" s="31" t="s">
        <v>40</v>
      </c>
      <c r="C44" s="33" t="s">
        <v>103</v>
      </c>
      <c r="D44" s="41">
        <v>74</v>
      </c>
      <c r="E44" s="41">
        <v>74</v>
      </c>
      <c r="F44" s="41">
        <v>0</v>
      </c>
      <c r="G44" s="26">
        <f t="shared" si="2"/>
        <v>1</v>
      </c>
      <c r="H44" s="40">
        <v>122.883</v>
      </c>
      <c r="I44" s="53"/>
    </row>
    <row r="45" spans="1:9" x14ac:dyDescent="0.25">
      <c r="A45" s="55"/>
      <c r="B45" s="31" t="s">
        <v>42</v>
      </c>
      <c r="C45" s="1" t="s">
        <v>11</v>
      </c>
      <c r="D45" s="41">
        <v>474</v>
      </c>
      <c r="E45" s="41">
        <v>360</v>
      </c>
      <c r="F45" s="41">
        <v>114</v>
      </c>
      <c r="G45" s="26">
        <f t="shared" si="2"/>
        <v>0.759493670886076</v>
      </c>
      <c r="H45" s="40">
        <v>131.148</v>
      </c>
      <c r="I45" s="53"/>
    </row>
    <row r="46" spans="1:9" x14ac:dyDescent="0.25">
      <c r="A46" s="55"/>
      <c r="B46" s="31" t="s">
        <v>43</v>
      </c>
      <c r="C46" s="1" t="s">
        <v>11</v>
      </c>
      <c r="D46" s="41">
        <v>184</v>
      </c>
      <c r="E46" s="41">
        <v>184</v>
      </c>
      <c r="F46" s="41">
        <v>0</v>
      </c>
      <c r="G46" s="26">
        <f t="shared" si="2"/>
        <v>1</v>
      </c>
      <c r="H46" s="40">
        <v>114.282</v>
      </c>
      <c r="I46" s="53"/>
    </row>
    <row r="47" spans="1:9" x14ac:dyDescent="0.25">
      <c r="A47" s="55"/>
      <c r="B47" s="31" t="s">
        <v>44</v>
      </c>
      <c r="C47" s="1" t="s">
        <v>11</v>
      </c>
      <c r="D47" s="41">
        <v>480</v>
      </c>
      <c r="E47" s="41">
        <v>360</v>
      </c>
      <c r="F47" s="41">
        <v>120</v>
      </c>
      <c r="G47" s="26">
        <f t="shared" si="2"/>
        <v>0.75</v>
      </c>
      <c r="H47" s="40">
        <v>134.39400000000001</v>
      </c>
      <c r="I47" s="53"/>
    </row>
    <row r="48" spans="1:9" x14ac:dyDescent="0.25">
      <c r="A48" s="55"/>
      <c r="B48" s="31" t="s">
        <v>45</v>
      </c>
      <c r="C48" s="33" t="s">
        <v>46</v>
      </c>
      <c r="D48" s="41">
        <v>106</v>
      </c>
      <c r="E48" s="41">
        <v>90</v>
      </c>
      <c r="F48" s="41">
        <v>16</v>
      </c>
      <c r="G48" s="26">
        <f t="shared" si="2"/>
        <v>0.84905660377358494</v>
      </c>
      <c r="H48" s="40">
        <v>132.41200000000001</v>
      </c>
      <c r="I48" s="53"/>
    </row>
    <row r="49" spans="1:10" x14ac:dyDescent="0.25">
      <c r="A49" s="55"/>
      <c r="B49" s="31" t="s">
        <v>45</v>
      </c>
      <c r="C49" s="33" t="s">
        <v>33</v>
      </c>
      <c r="D49" s="41">
        <v>33</v>
      </c>
      <c r="E49" s="41">
        <v>33</v>
      </c>
      <c r="F49" s="41">
        <v>0</v>
      </c>
      <c r="G49" s="26">
        <f t="shared" si="2"/>
        <v>1</v>
      </c>
      <c r="H49" s="40">
        <v>129.142</v>
      </c>
      <c r="I49" s="53"/>
    </row>
    <row r="50" spans="1:10" x14ac:dyDescent="0.25">
      <c r="A50" s="55"/>
      <c r="B50" s="31" t="s">
        <v>45</v>
      </c>
      <c r="C50" s="33" t="s">
        <v>36</v>
      </c>
      <c r="D50" s="41">
        <v>89</v>
      </c>
      <c r="E50" s="41">
        <v>89</v>
      </c>
      <c r="F50" s="41">
        <v>0</v>
      </c>
      <c r="G50" s="26">
        <f t="shared" si="2"/>
        <v>1</v>
      </c>
      <c r="H50" s="40">
        <v>122.083</v>
      </c>
      <c r="I50" s="53"/>
    </row>
    <row r="51" spans="1:10" x14ac:dyDescent="0.25">
      <c r="A51" s="55"/>
      <c r="B51" s="31" t="s">
        <v>45</v>
      </c>
      <c r="C51" s="33" t="s">
        <v>98</v>
      </c>
      <c r="D51" s="41">
        <v>94</v>
      </c>
      <c r="E51" s="41">
        <v>94</v>
      </c>
      <c r="F51" s="41">
        <v>0</v>
      </c>
      <c r="G51" s="26">
        <f t="shared" si="2"/>
        <v>1</v>
      </c>
      <c r="H51" s="40">
        <v>123.194</v>
      </c>
      <c r="I51" s="53"/>
    </row>
    <row r="52" spans="1:10" x14ac:dyDescent="0.25">
      <c r="A52" s="55"/>
      <c r="B52" s="31" t="s">
        <v>45</v>
      </c>
      <c r="C52" s="33" t="s">
        <v>99</v>
      </c>
      <c r="D52" s="41">
        <v>201</v>
      </c>
      <c r="E52" s="41">
        <v>90</v>
      </c>
      <c r="F52" s="41">
        <v>111</v>
      </c>
      <c r="G52" s="26">
        <f t="shared" si="2"/>
        <v>0.44776119402985076</v>
      </c>
      <c r="H52" s="40">
        <v>143.22999999999999</v>
      </c>
      <c r="I52" s="53"/>
    </row>
    <row r="53" spans="1:10" x14ac:dyDescent="0.25">
      <c r="A53" s="55"/>
      <c r="B53" s="61" t="s">
        <v>47</v>
      </c>
      <c r="C53" s="1" t="s">
        <v>11</v>
      </c>
      <c r="D53" s="41">
        <v>723</v>
      </c>
      <c r="E53" s="41">
        <v>440</v>
      </c>
      <c r="F53" s="41">
        <v>283</v>
      </c>
      <c r="G53" s="26">
        <f>E53/D53</f>
        <v>0.60857538035961267</v>
      </c>
      <c r="H53" s="40">
        <v>142.85300000000001</v>
      </c>
      <c r="I53" s="53"/>
    </row>
    <row r="54" spans="1:10" x14ac:dyDescent="0.25">
      <c r="A54" s="55"/>
      <c r="B54" s="62"/>
      <c r="C54" s="33" t="s">
        <v>102</v>
      </c>
      <c r="D54" s="41">
        <v>178</v>
      </c>
      <c r="E54" s="41">
        <v>45</v>
      </c>
      <c r="F54" s="41">
        <v>133</v>
      </c>
      <c r="G54" s="26">
        <f>E54/D54</f>
        <v>0.25280898876404495</v>
      </c>
      <c r="H54" s="40">
        <v>153.5</v>
      </c>
      <c r="I54" s="53"/>
    </row>
    <row r="55" spans="1:10" x14ac:dyDescent="0.25">
      <c r="A55" s="55"/>
      <c r="B55" s="63"/>
      <c r="C55" s="33" t="s">
        <v>49</v>
      </c>
      <c r="D55" s="41">
        <v>58</v>
      </c>
      <c r="E55" s="41">
        <v>45</v>
      </c>
      <c r="F55" s="41">
        <v>13</v>
      </c>
      <c r="G55" s="26">
        <f>E55/D55</f>
        <v>0.77586206896551724</v>
      </c>
      <c r="H55" s="40">
        <v>132.292</v>
      </c>
      <c r="I55" s="53"/>
    </row>
    <row r="56" spans="1:10" x14ac:dyDescent="0.25">
      <c r="A56" s="55"/>
      <c r="B56" s="31" t="s">
        <v>48</v>
      </c>
      <c r="C56" s="1" t="s">
        <v>11</v>
      </c>
      <c r="D56" s="41">
        <v>56</v>
      </c>
      <c r="E56" s="41">
        <v>45</v>
      </c>
      <c r="F56" s="41">
        <v>11</v>
      </c>
      <c r="G56" s="26">
        <f>E56/D56</f>
        <v>0.8035714285714286</v>
      </c>
      <c r="H56" s="40">
        <v>129.583</v>
      </c>
      <c r="I56" s="53"/>
    </row>
    <row r="57" spans="1:10" x14ac:dyDescent="0.25">
      <c r="A57" s="55"/>
      <c r="B57" s="31" t="s">
        <v>50</v>
      </c>
      <c r="C57" s="1" t="s">
        <v>11</v>
      </c>
      <c r="D57" s="41">
        <v>945</v>
      </c>
      <c r="E57" s="41">
        <v>540</v>
      </c>
      <c r="F57" s="41">
        <v>405</v>
      </c>
      <c r="G57" s="26">
        <f t="shared" si="2"/>
        <v>0.5714285714285714</v>
      </c>
      <c r="H57" s="40">
        <v>139.512</v>
      </c>
      <c r="I57" s="53"/>
    </row>
    <row r="58" spans="1:10" x14ac:dyDescent="0.25">
      <c r="A58" s="56"/>
      <c r="B58" s="31" t="s">
        <v>30</v>
      </c>
      <c r="C58" s="33" t="s">
        <v>100</v>
      </c>
      <c r="D58" s="41">
        <v>147</v>
      </c>
      <c r="E58" s="41">
        <v>90</v>
      </c>
      <c r="F58" s="41">
        <v>57</v>
      </c>
      <c r="G58" s="26">
        <f t="shared" si="2"/>
        <v>0.61224489795918369</v>
      </c>
      <c r="H58" s="40">
        <v>141.26900000000001</v>
      </c>
      <c r="I58" s="53"/>
    </row>
    <row r="59" spans="1:10" x14ac:dyDescent="0.25">
      <c r="A59" s="28"/>
      <c r="B59" s="29"/>
      <c r="C59" s="32" t="s">
        <v>96</v>
      </c>
      <c r="D59" s="51">
        <f>SUM(D31:D58)</f>
        <v>7353</v>
      </c>
      <c r="E59" s="51">
        <f>SUM(E31:E58)</f>
        <v>4663</v>
      </c>
      <c r="F59" s="51">
        <f>SUM(F31:F58)</f>
        <v>2690</v>
      </c>
      <c r="G59" s="52">
        <f>E59/D59</f>
        <v>0.63416292669658647</v>
      </c>
      <c r="H59" s="30"/>
      <c r="I59" s="53"/>
    </row>
    <row r="60" spans="1:10" x14ac:dyDescent="0.25">
      <c r="A60" s="16"/>
      <c r="C60" s="47" t="s">
        <v>51</v>
      </c>
      <c r="D60" s="42">
        <f>D59+D26+D20+D15+D8</f>
        <v>19944</v>
      </c>
      <c r="E60" s="42">
        <f t="shared" ref="E60:F60" si="3">E59+E26+E20+E15+E8</f>
        <v>12534</v>
      </c>
      <c r="F60" s="42">
        <f t="shared" si="3"/>
        <v>7410</v>
      </c>
      <c r="G60" s="24">
        <f>E60/D60</f>
        <v>0.62845968712394706</v>
      </c>
      <c r="H60" s="21"/>
      <c r="I60" s="53"/>
    </row>
    <row r="61" spans="1:10" x14ac:dyDescent="0.25">
      <c r="A61" s="16"/>
      <c r="C61" s="19"/>
      <c r="D61" s="45"/>
      <c r="E61" s="45"/>
      <c r="F61" s="45"/>
      <c r="G61" s="27"/>
      <c r="H61" s="20"/>
      <c r="I61" s="53"/>
    </row>
    <row r="62" spans="1:10" x14ac:dyDescent="0.25">
      <c r="A62" s="16"/>
      <c r="C62" s="19"/>
      <c r="D62" s="45"/>
      <c r="E62" s="45"/>
      <c r="F62" s="45"/>
      <c r="G62" s="27"/>
      <c r="H62" s="20"/>
      <c r="I62" s="53"/>
    </row>
    <row r="63" spans="1:10" s="14" customFormat="1" ht="18.75" x14ac:dyDescent="0.3">
      <c r="B63" s="60" t="s">
        <v>52</v>
      </c>
      <c r="C63" s="60"/>
      <c r="D63" s="60"/>
      <c r="E63" s="60"/>
      <c r="F63" s="60"/>
      <c r="G63" s="60"/>
      <c r="H63" s="60"/>
      <c r="I63" s="53"/>
      <c r="J63" s="11"/>
    </row>
    <row r="64" spans="1:10" ht="30" x14ac:dyDescent="0.25">
      <c r="B64" s="9" t="s">
        <v>53</v>
      </c>
      <c r="C64" s="5" t="s">
        <v>0</v>
      </c>
      <c r="D64" s="5" t="s">
        <v>1</v>
      </c>
      <c r="E64" s="5" t="s">
        <v>2</v>
      </c>
      <c r="F64" s="5" t="s">
        <v>3</v>
      </c>
      <c r="G64" s="6" t="s">
        <v>4</v>
      </c>
      <c r="H64" s="7" t="s">
        <v>5</v>
      </c>
      <c r="I64" s="53"/>
    </row>
    <row r="65" spans="2:9" x14ac:dyDescent="0.25">
      <c r="B65" s="8" t="s">
        <v>54</v>
      </c>
      <c r="C65" s="1" t="s">
        <v>11</v>
      </c>
      <c r="D65" s="41">
        <v>486</v>
      </c>
      <c r="E65" s="41">
        <v>320</v>
      </c>
      <c r="F65" s="41">
        <v>166</v>
      </c>
      <c r="G65" s="26">
        <f t="shared" ref="G65:G78" si="4">E65/D65</f>
        <v>0.65843621399176955</v>
      </c>
      <c r="H65" s="40">
        <v>139.983</v>
      </c>
      <c r="I65" s="53"/>
    </row>
    <row r="66" spans="2:9" x14ac:dyDescent="0.25">
      <c r="B66" s="8" t="s">
        <v>55</v>
      </c>
      <c r="C66" s="1" t="s">
        <v>11</v>
      </c>
      <c r="D66" s="41">
        <v>132</v>
      </c>
      <c r="E66" s="41">
        <v>132</v>
      </c>
      <c r="F66" s="41">
        <v>0</v>
      </c>
      <c r="G66" s="26">
        <f t="shared" si="4"/>
        <v>1</v>
      </c>
      <c r="H66" s="40">
        <v>118.964</v>
      </c>
      <c r="I66" s="53"/>
    </row>
    <row r="67" spans="2:9" x14ac:dyDescent="0.25">
      <c r="B67" s="8" t="s">
        <v>56</v>
      </c>
      <c r="C67" s="33" t="s">
        <v>11</v>
      </c>
      <c r="D67" s="41">
        <v>90</v>
      </c>
      <c r="E67" s="41">
        <v>90</v>
      </c>
      <c r="F67" s="41">
        <v>0</v>
      </c>
      <c r="G67" s="26">
        <f t="shared" si="4"/>
        <v>1</v>
      </c>
      <c r="H67" s="40">
        <v>117.342</v>
      </c>
      <c r="I67" s="53"/>
    </row>
    <row r="68" spans="2:9" x14ac:dyDescent="0.25">
      <c r="B68" s="8" t="s">
        <v>57</v>
      </c>
      <c r="C68" s="33" t="s">
        <v>11</v>
      </c>
      <c r="D68" s="41">
        <v>20</v>
      </c>
      <c r="E68" s="41">
        <v>20</v>
      </c>
      <c r="F68" s="41">
        <v>0</v>
      </c>
      <c r="G68" s="26">
        <f t="shared" si="4"/>
        <v>1</v>
      </c>
      <c r="H68" s="40">
        <v>131.53700000000001</v>
      </c>
      <c r="I68" s="53"/>
    </row>
    <row r="69" spans="2:9" x14ac:dyDescent="0.25">
      <c r="B69" s="8" t="s">
        <v>58</v>
      </c>
      <c r="C69" s="33" t="s">
        <v>11</v>
      </c>
      <c r="D69" s="41">
        <v>43</v>
      </c>
      <c r="E69" s="41">
        <v>43</v>
      </c>
      <c r="F69" s="41">
        <v>0</v>
      </c>
      <c r="G69" s="26">
        <f t="shared" si="4"/>
        <v>1</v>
      </c>
      <c r="H69" s="40">
        <v>118.354</v>
      </c>
      <c r="I69" s="53"/>
    </row>
    <row r="70" spans="2:9" x14ac:dyDescent="0.25">
      <c r="B70" s="8" t="s">
        <v>59</v>
      </c>
      <c r="C70" s="1" t="s">
        <v>11</v>
      </c>
      <c r="D70" s="41">
        <v>142</v>
      </c>
      <c r="E70" s="41">
        <v>142</v>
      </c>
      <c r="F70" s="41">
        <v>0</v>
      </c>
      <c r="G70" s="26">
        <f t="shared" si="4"/>
        <v>1</v>
      </c>
      <c r="H70" s="40">
        <v>125.65900000000001</v>
      </c>
      <c r="I70" s="53"/>
    </row>
    <row r="71" spans="2:9" x14ac:dyDescent="0.25">
      <c r="B71" s="8" t="s">
        <v>60</v>
      </c>
      <c r="C71" s="33" t="s">
        <v>11</v>
      </c>
      <c r="D71" s="41">
        <v>188</v>
      </c>
      <c r="E71" s="41">
        <v>188</v>
      </c>
      <c r="F71" s="41">
        <v>0</v>
      </c>
      <c r="G71" s="26">
        <f t="shared" si="4"/>
        <v>1</v>
      </c>
      <c r="H71" s="40">
        <v>121.378</v>
      </c>
      <c r="I71" s="53"/>
    </row>
    <row r="72" spans="2:9" x14ac:dyDescent="0.25">
      <c r="B72" s="8" t="s">
        <v>61</v>
      </c>
      <c r="C72" s="33" t="s">
        <v>11</v>
      </c>
      <c r="D72" s="41">
        <v>77</v>
      </c>
      <c r="E72" s="41">
        <v>77</v>
      </c>
      <c r="F72" s="41">
        <v>0</v>
      </c>
      <c r="G72" s="26">
        <f t="shared" si="4"/>
        <v>1</v>
      </c>
      <c r="H72" s="40">
        <v>117.31699999999999</v>
      </c>
      <c r="I72" s="53"/>
    </row>
    <row r="73" spans="2:9" x14ac:dyDescent="0.25">
      <c r="B73" s="34" t="s">
        <v>62</v>
      </c>
      <c r="C73" s="33" t="s">
        <v>11</v>
      </c>
      <c r="D73" s="41">
        <v>255</v>
      </c>
      <c r="E73" s="41">
        <v>255</v>
      </c>
      <c r="F73" s="41">
        <v>0</v>
      </c>
      <c r="G73" s="26">
        <f t="shared" si="4"/>
        <v>1</v>
      </c>
      <c r="H73" s="40">
        <v>120.22</v>
      </c>
      <c r="I73" s="53"/>
    </row>
    <row r="74" spans="2:9" x14ac:dyDescent="0.25">
      <c r="B74" s="8" t="s">
        <v>63</v>
      </c>
      <c r="C74" s="33" t="s">
        <v>11</v>
      </c>
      <c r="D74" s="41">
        <v>32</v>
      </c>
      <c r="E74" s="41">
        <v>32</v>
      </c>
      <c r="F74" s="41">
        <v>0</v>
      </c>
      <c r="G74" s="26">
        <f t="shared" si="4"/>
        <v>1</v>
      </c>
      <c r="H74" s="40">
        <v>112.134</v>
      </c>
      <c r="I74" s="53"/>
    </row>
    <row r="75" spans="2:9" x14ac:dyDescent="0.25">
      <c r="B75" s="8" t="s">
        <v>64</v>
      </c>
      <c r="C75" s="33" t="s">
        <v>11</v>
      </c>
      <c r="D75" s="41">
        <v>279</v>
      </c>
      <c r="E75" s="41">
        <v>279</v>
      </c>
      <c r="F75" s="41">
        <v>0</v>
      </c>
      <c r="G75" s="26">
        <f t="shared" si="4"/>
        <v>1</v>
      </c>
      <c r="H75" s="40">
        <v>118.17100000000001</v>
      </c>
      <c r="I75" s="53"/>
    </row>
    <row r="76" spans="2:9" x14ac:dyDescent="0.25">
      <c r="B76" s="34" t="s">
        <v>65</v>
      </c>
      <c r="C76" s="33" t="s">
        <v>11</v>
      </c>
      <c r="D76" s="41">
        <v>192</v>
      </c>
      <c r="E76" s="41">
        <v>135</v>
      </c>
      <c r="F76" s="41">
        <v>57</v>
      </c>
      <c r="G76" s="26">
        <f t="shared" si="4"/>
        <v>0.703125</v>
      </c>
      <c r="H76" s="40">
        <v>142.37899999999999</v>
      </c>
      <c r="I76" s="53"/>
    </row>
    <row r="77" spans="2:9" x14ac:dyDescent="0.25">
      <c r="B77" s="8" t="s">
        <v>66</v>
      </c>
      <c r="C77" s="33" t="s">
        <v>11</v>
      </c>
      <c r="D77" s="41">
        <v>40</v>
      </c>
      <c r="E77" s="41">
        <v>40</v>
      </c>
      <c r="F77" s="41">
        <v>0</v>
      </c>
      <c r="G77" s="26">
        <f t="shared" si="4"/>
        <v>1</v>
      </c>
      <c r="H77" s="40">
        <v>124.244</v>
      </c>
      <c r="I77" s="53"/>
    </row>
    <row r="78" spans="2:9" x14ac:dyDescent="0.25">
      <c r="B78" s="8" t="s">
        <v>67</v>
      </c>
      <c r="C78" s="33" t="s">
        <v>11</v>
      </c>
      <c r="D78" s="41">
        <v>90</v>
      </c>
      <c r="E78" s="41">
        <v>90</v>
      </c>
      <c r="F78" s="41">
        <v>0</v>
      </c>
      <c r="G78" s="26">
        <f t="shared" si="4"/>
        <v>1</v>
      </c>
      <c r="H78" s="40">
        <v>117.464</v>
      </c>
      <c r="I78" s="53"/>
    </row>
    <row r="79" spans="2:9" x14ac:dyDescent="0.25">
      <c r="B79" s="8" t="s">
        <v>68</v>
      </c>
      <c r="C79" s="33" t="s">
        <v>11</v>
      </c>
      <c r="D79" s="41">
        <v>419</v>
      </c>
      <c r="E79" s="41">
        <v>270</v>
      </c>
      <c r="F79" s="41">
        <v>149</v>
      </c>
      <c r="G79" s="26">
        <f t="shared" ref="G79:G97" si="5">E79/D79</f>
        <v>0.64439140811455842</v>
      </c>
      <c r="H79" s="40">
        <v>138.34100000000001</v>
      </c>
      <c r="I79" s="53"/>
    </row>
    <row r="80" spans="2:9" x14ac:dyDescent="0.25">
      <c r="B80" s="8" t="s">
        <v>69</v>
      </c>
      <c r="C80" s="33" t="s">
        <v>11</v>
      </c>
      <c r="D80" s="41">
        <v>28</v>
      </c>
      <c r="E80" s="41">
        <v>28</v>
      </c>
      <c r="F80" s="41">
        <v>0</v>
      </c>
      <c r="G80" s="26">
        <f t="shared" si="5"/>
        <v>1</v>
      </c>
      <c r="H80" s="40">
        <v>119.57299999999999</v>
      </c>
      <c r="I80" s="53"/>
    </row>
    <row r="81" spans="2:9" x14ac:dyDescent="0.25">
      <c r="B81" s="8" t="s">
        <v>70</v>
      </c>
      <c r="C81" s="33" t="s">
        <v>11</v>
      </c>
      <c r="D81" s="41">
        <v>180</v>
      </c>
      <c r="E81" s="41">
        <v>180</v>
      </c>
      <c r="F81" s="41">
        <v>0</v>
      </c>
      <c r="G81" s="26">
        <f t="shared" si="5"/>
        <v>1</v>
      </c>
      <c r="H81" s="40">
        <v>118.232</v>
      </c>
      <c r="I81" s="53"/>
    </row>
    <row r="82" spans="2:9" x14ac:dyDescent="0.25">
      <c r="B82" s="8" t="s">
        <v>71</v>
      </c>
      <c r="C82" s="33" t="s">
        <v>11</v>
      </c>
      <c r="D82" s="41">
        <v>278</v>
      </c>
      <c r="E82" s="41">
        <v>278</v>
      </c>
      <c r="F82" s="41">
        <v>0</v>
      </c>
      <c r="G82" s="26">
        <f t="shared" si="5"/>
        <v>1</v>
      </c>
      <c r="H82" s="40">
        <v>121.29300000000001</v>
      </c>
      <c r="I82" s="53"/>
    </row>
    <row r="83" spans="2:9" x14ac:dyDescent="0.25">
      <c r="B83" s="64" t="s">
        <v>72</v>
      </c>
      <c r="C83" s="33" t="s">
        <v>101</v>
      </c>
      <c r="D83" s="41">
        <v>32</v>
      </c>
      <c r="E83" s="41">
        <v>32</v>
      </c>
      <c r="F83" s="41">
        <v>0</v>
      </c>
      <c r="G83" s="26">
        <f t="shared" si="5"/>
        <v>1</v>
      </c>
      <c r="H83" s="40">
        <v>120.621</v>
      </c>
      <c r="I83" s="53"/>
    </row>
    <row r="84" spans="2:9" x14ac:dyDescent="0.25">
      <c r="B84" s="65"/>
      <c r="C84" s="33" t="s">
        <v>73</v>
      </c>
      <c r="D84" s="41">
        <v>195</v>
      </c>
      <c r="E84" s="41">
        <v>80</v>
      </c>
      <c r="F84" s="41">
        <v>115</v>
      </c>
      <c r="G84" s="26">
        <f t="shared" si="5"/>
        <v>0.41025641025641024</v>
      </c>
      <c r="H84" s="40">
        <v>147.352</v>
      </c>
      <c r="I84" s="53"/>
    </row>
    <row r="85" spans="2:9" x14ac:dyDescent="0.25">
      <c r="B85" s="8" t="s">
        <v>75</v>
      </c>
      <c r="C85" s="33" t="s">
        <v>11</v>
      </c>
      <c r="D85" s="41">
        <v>29</v>
      </c>
      <c r="E85" s="41">
        <v>29</v>
      </c>
      <c r="F85" s="41">
        <v>0</v>
      </c>
      <c r="G85" s="26">
        <f t="shared" si="5"/>
        <v>1</v>
      </c>
      <c r="H85" s="40">
        <v>118.952</v>
      </c>
      <c r="I85" s="53"/>
    </row>
    <row r="86" spans="2:9" x14ac:dyDescent="0.25">
      <c r="B86" s="8" t="s">
        <v>74</v>
      </c>
      <c r="C86" s="33" t="s">
        <v>11</v>
      </c>
      <c r="D86" s="41">
        <v>74</v>
      </c>
      <c r="E86" s="41">
        <v>50</v>
      </c>
      <c r="F86" s="41">
        <v>24</v>
      </c>
      <c r="G86" s="26">
        <f t="shared" si="5"/>
        <v>0.67567567567567566</v>
      </c>
      <c r="H86" s="40">
        <v>133.12200000000001</v>
      </c>
      <c r="I86" s="53"/>
    </row>
    <row r="87" spans="2:9" x14ac:dyDescent="0.25">
      <c r="B87" s="8" t="s">
        <v>76</v>
      </c>
      <c r="C87" s="33" t="s">
        <v>11</v>
      </c>
      <c r="D87" s="41">
        <v>43</v>
      </c>
      <c r="E87" s="41">
        <v>43</v>
      </c>
      <c r="F87" s="41">
        <v>0</v>
      </c>
      <c r="G87" s="26">
        <f t="shared" si="5"/>
        <v>1</v>
      </c>
      <c r="H87" s="40">
        <v>125.854</v>
      </c>
      <c r="I87" s="53"/>
    </row>
    <row r="88" spans="2:9" x14ac:dyDescent="0.25">
      <c r="B88" s="8" t="s">
        <v>77</v>
      </c>
      <c r="C88" s="1" t="s">
        <v>11</v>
      </c>
      <c r="D88" s="41">
        <v>149</v>
      </c>
      <c r="E88" s="41">
        <v>120</v>
      </c>
      <c r="F88" s="41">
        <v>29</v>
      </c>
      <c r="G88" s="26">
        <f t="shared" si="5"/>
        <v>0.80536912751677847</v>
      </c>
      <c r="H88" s="40">
        <v>136.75700000000001</v>
      </c>
      <c r="I88" s="53"/>
    </row>
    <row r="89" spans="2:9" x14ac:dyDescent="0.25">
      <c r="B89" s="8" t="s">
        <v>78</v>
      </c>
      <c r="C89" s="1" t="s">
        <v>11</v>
      </c>
      <c r="D89" s="41">
        <v>38</v>
      </c>
      <c r="E89" s="41">
        <v>38</v>
      </c>
      <c r="F89" s="41">
        <v>0</v>
      </c>
      <c r="G89" s="26">
        <f t="shared" si="5"/>
        <v>1</v>
      </c>
      <c r="H89" s="40">
        <v>118.68899999999999</v>
      </c>
      <c r="I89" s="53"/>
    </row>
    <row r="90" spans="2:9" x14ac:dyDescent="0.25">
      <c r="B90" s="8" t="s">
        <v>79</v>
      </c>
      <c r="C90" s="1" t="s">
        <v>11</v>
      </c>
      <c r="D90" s="41">
        <v>69</v>
      </c>
      <c r="E90" s="41">
        <v>45</v>
      </c>
      <c r="F90" s="41">
        <v>24</v>
      </c>
      <c r="G90" s="26">
        <f t="shared" si="5"/>
        <v>0.65217391304347827</v>
      </c>
      <c r="H90" s="40">
        <v>132.024</v>
      </c>
      <c r="I90" s="53"/>
    </row>
    <row r="91" spans="2:9" x14ac:dyDescent="0.25">
      <c r="B91" s="8" t="s">
        <v>80</v>
      </c>
      <c r="C91" s="1" t="s">
        <v>11</v>
      </c>
      <c r="D91" s="41">
        <v>32</v>
      </c>
      <c r="E91" s="41">
        <v>32</v>
      </c>
      <c r="F91" s="41">
        <v>0</v>
      </c>
      <c r="G91" s="26">
        <f t="shared" si="5"/>
        <v>1</v>
      </c>
      <c r="H91" s="40">
        <v>123.011</v>
      </c>
      <c r="I91" s="53"/>
    </row>
    <row r="92" spans="2:9" x14ac:dyDescent="0.25">
      <c r="B92" s="8" t="s">
        <v>93</v>
      </c>
      <c r="C92" s="1" t="s">
        <v>11</v>
      </c>
      <c r="D92" s="41">
        <v>47</v>
      </c>
      <c r="E92" s="41">
        <v>47</v>
      </c>
      <c r="F92" s="41">
        <v>0</v>
      </c>
      <c r="G92" s="26">
        <f t="shared" si="5"/>
        <v>1</v>
      </c>
      <c r="H92" s="40">
        <v>126.511</v>
      </c>
      <c r="I92" s="53"/>
    </row>
    <row r="93" spans="2:9" x14ac:dyDescent="0.25">
      <c r="B93" s="8" t="s">
        <v>81</v>
      </c>
      <c r="C93" s="1" t="s">
        <v>11</v>
      </c>
      <c r="D93" s="41">
        <v>260</v>
      </c>
      <c r="E93" s="41">
        <v>200</v>
      </c>
      <c r="F93" s="41">
        <v>60</v>
      </c>
      <c r="G93" s="26">
        <f t="shared" si="5"/>
        <v>0.76923076923076927</v>
      </c>
      <c r="H93" s="40">
        <v>136.38900000000001</v>
      </c>
      <c r="I93" s="53"/>
    </row>
    <row r="94" spans="2:9" x14ac:dyDescent="0.25">
      <c r="B94" s="8" t="s">
        <v>82</v>
      </c>
      <c r="C94" s="1" t="s">
        <v>11</v>
      </c>
      <c r="D94" s="41">
        <v>20</v>
      </c>
      <c r="E94" s="41">
        <v>20</v>
      </c>
      <c r="F94" s="41">
        <v>0</v>
      </c>
      <c r="G94" s="26">
        <f t="shared" si="5"/>
        <v>1</v>
      </c>
      <c r="H94" s="40">
        <v>124.82899999999999</v>
      </c>
      <c r="I94" s="53"/>
    </row>
    <row r="95" spans="2:9" x14ac:dyDescent="0.25">
      <c r="B95" s="8" t="s">
        <v>83</v>
      </c>
      <c r="C95" s="1" t="s">
        <v>11</v>
      </c>
      <c r="D95" s="41">
        <v>514</v>
      </c>
      <c r="E95" s="41">
        <v>360</v>
      </c>
      <c r="F95" s="41">
        <v>154</v>
      </c>
      <c r="G95" s="26">
        <f t="shared" si="5"/>
        <v>0.70038910505836571</v>
      </c>
      <c r="H95" s="40">
        <v>139.14699999999999</v>
      </c>
      <c r="I95" s="53"/>
    </row>
    <row r="96" spans="2:9" x14ac:dyDescent="0.25">
      <c r="B96" s="8" t="s">
        <v>84</v>
      </c>
      <c r="C96" s="1" t="s">
        <v>11</v>
      </c>
      <c r="D96" s="41">
        <v>60</v>
      </c>
      <c r="E96" s="41">
        <v>60</v>
      </c>
      <c r="F96" s="41">
        <v>0</v>
      </c>
      <c r="G96" s="26">
        <f t="shared" si="5"/>
        <v>1</v>
      </c>
      <c r="H96" s="40">
        <v>120.95099999999999</v>
      </c>
      <c r="I96" s="53"/>
    </row>
    <row r="97" spans="2:10" x14ac:dyDescent="0.25">
      <c r="B97" s="8" t="s">
        <v>94</v>
      </c>
      <c r="C97" s="1" t="s">
        <v>11</v>
      </c>
      <c r="D97" s="41">
        <v>44</v>
      </c>
      <c r="E97" s="41">
        <v>44</v>
      </c>
      <c r="F97" s="41">
        <v>0</v>
      </c>
      <c r="G97" s="26">
        <f t="shared" si="5"/>
        <v>1</v>
      </c>
      <c r="H97" s="40">
        <v>127.425</v>
      </c>
      <c r="I97" s="53"/>
    </row>
    <row r="98" spans="2:10" x14ac:dyDescent="0.25">
      <c r="B98" s="8" t="s">
        <v>92</v>
      </c>
      <c r="C98" s="1" t="s">
        <v>11</v>
      </c>
      <c r="D98" s="41">
        <v>650</v>
      </c>
      <c r="E98" s="41">
        <v>270</v>
      </c>
      <c r="F98" s="41">
        <v>380</v>
      </c>
      <c r="G98" s="26">
        <f t="shared" ref="G98:G103" si="6">E98/D98</f>
        <v>0.41538461538461541</v>
      </c>
      <c r="H98" s="40">
        <v>149.768</v>
      </c>
      <c r="I98" s="53"/>
    </row>
    <row r="99" spans="2:10" x14ac:dyDescent="0.25">
      <c r="B99" s="8" t="s">
        <v>85</v>
      </c>
      <c r="C99" s="1" t="s">
        <v>11</v>
      </c>
      <c r="D99" s="41">
        <v>107</v>
      </c>
      <c r="E99" s="41">
        <v>90</v>
      </c>
      <c r="F99" s="41">
        <v>17</v>
      </c>
      <c r="G99" s="26">
        <f t="shared" si="6"/>
        <v>0.84112149532710279</v>
      </c>
      <c r="H99" s="40">
        <v>131.64500000000001</v>
      </c>
      <c r="I99" s="53"/>
    </row>
    <row r="100" spans="2:10" x14ac:dyDescent="0.25">
      <c r="B100" s="8" t="s">
        <v>86</v>
      </c>
      <c r="C100" s="1" t="s">
        <v>11</v>
      </c>
      <c r="D100" s="41">
        <v>47</v>
      </c>
      <c r="E100" s="41">
        <v>47</v>
      </c>
      <c r="F100" s="41">
        <v>0</v>
      </c>
      <c r="G100" s="26">
        <f t="shared" si="6"/>
        <v>1</v>
      </c>
      <c r="H100" s="40">
        <v>124.001</v>
      </c>
      <c r="I100" s="53"/>
    </row>
    <row r="101" spans="2:10" x14ac:dyDescent="0.25">
      <c r="B101" s="8" t="s">
        <v>87</v>
      </c>
      <c r="C101" s="1" t="s">
        <v>11</v>
      </c>
      <c r="D101" s="41">
        <v>79</v>
      </c>
      <c r="E101" s="41">
        <v>79</v>
      </c>
      <c r="F101" s="41">
        <v>0</v>
      </c>
      <c r="G101" s="26">
        <f t="shared" si="6"/>
        <v>1</v>
      </c>
      <c r="H101" s="40">
        <v>122.976</v>
      </c>
      <c r="I101" s="53"/>
    </row>
    <row r="102" spans="2:10" x14ac:dyDescent="0.25">
      <c r="B102" s="8" t="s">
        <v>88</v>
      </c>
      <c r="C102" s="1" t="s">
        <v>11</v>
      </c>
      <c r="D102" s="41">
        <v>62</v>
      </c>
      <c r="E102" s="41">
        <v>45</v>
      </c>
      <c r="F102" s="41">
        <v>17</v>
      </c>
      <c r="G102" s="26">
        <f t="shared" si="6"/>
        <v>0.72580645161290325</v>
      </c>
      <c r="H102" s="40">
        <v>137.476</v>
      </c>
      <c r="I102" s="53"/>
    </row>
    <row r="103" spans="2:10" x14ac:dyDescent="0.25">
      <c r="B103" s="8" t="s">
        <v>105</v>
      </c>
      <c r="C103" s="1" t="s">
        <v>11</v>
      </c>
      <c r="D103" s="41">
        <v>55</v>
      </c>
      <c r="E103" s="41">
        <v>55</v>
      </c>
      <c r="F103" s="41">
        <v>0</v>
      </c>
      <c r="G103" s="26">
        <f t="shared" si="6"/>
        <v>1</v>
      </c>
      <c r="H103" s="40">
        <v>122.5</v>
      </c>
      <c r="I103" s="53"/>
    </row>
    <row r="104" spans="2:10" s="15" customFormat="1" x14ac:dyDescent="0.25">
      <c r="C104" s="35" t="s">
        <v>89</v>
      </c>
      <c r="D104" s="46">
        <f>SUM(D65:D103)</f>
        <v>5577</v>
      </c>
      <c r="E104" s="46">
        <f>SUM(E65:E103)</f>
        <v>4385</v>
      </c>
      <c r="F104" s="46">
        <f>SUM(F65:F103)</f>
        <v>1192</v>
      </c>
      <c r="G104" s="36">
        <f>E104/D104</f>
        <v>0.78626501703424778</v>
      </c>
      <c r="H104" s="13"/>
      <c r="I104" s="53"/>
      <c r="J104" s="11"/>
    </row>
    <row r="105" spans="2:10" s="15" customFormat="1" x14ac:dyDescent="0.25">
      <c r="C105" s="48" t="s">
        <v>90</v>
      </c>
      <c r="D105" s="49">
        <f>D104+D60</f>
        <v>25521</v>
      </c>
      <c r="E105" s="49">
        <f>E104+E60</f>
        <v>16919</v>
      </c>
      <c r="F105" s="49">
        <f>F104+F60</f>
        <v>8602</v>
      </c>
      <c r="G105" s="50">
        <f>E105/D105</f>
        <v>0.66294424199678692</v>
      </c>
      <c r="H105" s="13"/>
      <c r="I105" s="53"/>
      <c r="J105" s="11"/>
    </row>
  </sheetData>
  <sortState ref="C196:C197">
    <sortCondition ref="C196"/>
  </sortState>
  <mergeCells count="10">
    <mergeCell ref="B83:B84"/>
    <mergeCell ref="B63:H63"/>
    <mergeCell ref="A31:A58"/>
    <mergeCell ref="A1:I1"/>
    <mergeCell ref="A4:A7"/>
    <mergeCell ref="A10:A14"/>
    <mergeCell ref="A17:A19"/>
    <mergeCell ref="A22:A25"/>
    <mergeCell ref="A2:H2"/>
    <mergeCell ref="B53:B55"/>
  </mergeCells>
  <pageMargins left="0.7" right="0.7" top="0.75" bottom="0.75" header="0.3" footer="0.3"/>
  <pageSetup scale="3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SEMS</vt:lpstr>
      <vt:lpstr>SEMS!Área_de_impresión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Quiroz Nuno, Pablo</dc:creator>
  <cp:lastModifiedBy>Castro Contreras, Refugio Guadalupe</cp:lastModifiedBy>
  <cp:lastPrinted>2014-09-18T19:21:13Z</cp:lastPrinted>
  <dcterms:created xsi:type="dcterms:W3CDTF">2013-07-19T16:56:52Z</dcterms:created>
  <dcterms:modified xsi:type="dcterms:W3CDTF">2014-09-18T21:16:02Z</dcterms:modified>
</cp:coreProperties>
</file>